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222.205\df\Documents\Размещение информации на портале АГ (ЗАНОСИМ СЮДА)\к размещению на портале\ОСС\"/>
    </mc:Choice>
  </mc:AlternateContent>
  <bookViews>
    <workbookView xWindow="0" yWindow="300" windowWidth="23040" windowHeight="9060"/>
  </bookViews>
  <sheets>
    <sheet name="на 2026" sheetId="1" r:id="rId1"/>
  </sheets>
  <definedNames>
    <definedName name="_xlnm._FilterDatabase" localSheetId="0" hidden="1">'на 2026'!$A$6:$H$130</definedName>
    <definedName name="Z_0005951B_56A8_4F75_9731_3C8A24CD1AB5_.wvu.FilterData" localSheetId="0" hidden="1">'на 2026'!$A$6:$H$321</definedName>
    <definedName name="Z_007EBFDD_79DD_4E8C_B275_C2C7FB10784F_.wvu.FilterData" localSheetId="0" hidden="1">'на 2026'!$A$6:$H$321</definedName>
    <definedName name="Z_0084E16F_DDA9_4699_9D5A_C5F7B89E6378_.wvu.FilterData" localSheetId="0" hidden="1">'на 2026'!$A$6:$H$321</definedName>
    <definedName name="Z_008BC0E1_CA24_4B86_A8FA_CB3A2AF4DB6F_.wvu.FilterData" localSheetId="0" hidden="1">'на 2026'!$A$6:$H$321</definedName>
    <definedName name="Z_00B4DAD6_3F78_4073_883E_364E3CB806A9_.wvu.FilterData" localSheetId="0" hidden="1">'на 2026'!$A$6:$H$321</definedName>
    <definedName name="Z_00CB886B_451A_494B_A78E_BAA539CB2AE2_.wvu.FilterData" localSheetId="0" hidden="1">'на 2026'!$A$6:$H$321</definedName>
    <definedName name="Z_00EBC834_CC04_4600_ADF0_5EC4AEDA5595_.wvu.FilterData" localSheetId="0" hidden="1">'на 2026'!$A$6:$H$321</definedName>
    <definedName name="Z_01613E68_6B78_4CC0_9C3D_60683185C182_.wvu.FilterData" localSheetId="0" hidden="1">'на 2026'!$A$6:$H$321</definedName>
    <definedName name="Z_016B8DB4_4701_424D_9D7E_986366EF2C2F_.wvu.FilterData" localSheetId="0" hidden="1">'на 2026'!$A$6:$H$321</definedName>
    <definedName name="Z_018C80D1_B155_44CE_9AD9_515FC8948A83_.wvu.FilterData" localSheetId="0" hidden="1">'на 2026'!$A$6:$H$321</definedName>
    <definedName name="Z_01D4DC8C_5FD8_4E22_9898_A6D2EE840F42_.wvu.FilterData" localSheetId="0" hidden="1">'на 2026'!$A$6:$H$321</definedName>
    <definedName name="Z_01D58D1B_4E67_46FB_8CB6_391CCAB51A8B_.wvu.FilterData" localSheetId="0" hidden="1">'на 2026'!$A$6:$H$321</definedName>
    <definedName name="Z_01DB101B_35C5_44A0_9F3E_BCD72FD5CBB2_.wvu.FilterData" localSheetId="0" hidden="1">'на 2026'!$A$6:$H$321</definedName>
    <definedName name="Z_02102EEE_2287_4468_A4A7_52D50729EDDD_.wvu.FilterData" localSheetId="0" hidden="1">'на 2026'!$A$6:$H$321</definedName>
    <definedName name="Z_0217F586_7BE2_4803_B88F_1646729DF76E_.wvu.FilterData" localSheetId="0" hidden="1">'на 2026'!$A$6:$H$321</definedName>
    <definedName name="Z_021A415B_1955_40BC_AFAE_4CA0EAA943C8_.wvu.FilterData" localSheetId="0" hidden="1">'на 2026'!$A$6:$H$321</definedName>
    <definedName name="Z_021AD043_A592_41CC_8D70_4A5E3DED823A_.wvu.FilterData" localSheetId="0" hidden="1">'на 2026'!$A$6:$H$321</definedName>
    <definedName name="Z_02CA0CE5_3727_4238_BAB8_2EB1D6D88032_.wvu.FilterData" localSheetId="0" hidden="1">'на 2026'!$A$6:$H$321</definedName>
    <definedName name="Z_02D2F435_66DA_468E_987B_F2AECDDD4E3B_.wvu.FilterData" localSheetId="0" hidden="1">'на 2026'!$A$6:$H$321</definedName>
    <definedName name="Z_032DDD1D_7C32_4E80_928D_C908C764BB01_.wvu.Cols" localSheetId="0" hidden="1">'на 2026'!#REF!</definedName>
    <definedName name="Z_032DDD1D_7C32_4E80_928D_C908C764BB01_.wvu.FilterData" localSheetId="0" hidden="1">'на 2026'!$A$6:$H$321</definedName>
    <definedName name="Z_032DDD1D_7C32_4E80_928D_C908C764BB01_.wvu.PrintArea" localSheetId="0" hidden="1">'на 2026'!$A$1:$H$120</definedName>
    <definedName name="Z_032DDD1D_7C32_4E80_928D_C908C764BB01_.wvu.PrintTitles" localSheetId="0" hidden="1">'на 2026'!$5:$6</definedName>
    <definedName name="Z_032DDD1D_7C32_4E80_928D_C908C764BB01_.wvu.Rows" localSheetId="0" hidden="1">'на 2026'!#REF!</definedName>
    <definedName name="Z_036F0B1A_A4C3_4ACE_90F0_C92FA4824CCC_.wvu.FilterData" localSheetId="0" hidden="1">'на 2026'!$A$6:$H$321</definedName>
    <definedName name="Z_037962DE_4AFD_49EB_96DB_1E0AC5DCCE5E_.wvu.FilterData" localSheetId="0" hidden="1">'на 2026'!$A$6:$H$321</definedName>
    <definedName name="Z_03C9CBD0_1D1A_4FA6_9999_3F5C60B10179_.wvu.FilterData" localSheetId="0" hidden="1">'на 2026'!$A$6:$H$321</definedName>
    <definedName name="Z_03CDA04C_F398_48E4_A959_14B521751FAE_.wvu.FilterData" localSheetId="0" hidden="1">'на 2026'!$A$6:$H$321</definedName>
    <definedName name="Z_03CE4E6D_AA11_4BB9_B07A_EF26A768B26B_.wvu.FilterData" localSheetId="0" hidden="1">'на 2026'!$A$6:$H$321</definedName>
    <definedName name="Z_040F7A53_882C_426B_A971_3BA4E7F819F6_.wvu.FilterData" localSheetId="0" hidden="1">'на 2026'!$A$6:$E$120</definedName>
    <definedName name="Z_041557F5_3257_416A_8401_99DEC5D0D1B5_.wvu.FilterData" localSheetId="0" hidden="1">'на 2026'!$A$6:$H$321</definedName>
    <definedName name="Z_04309618_7B42_4F13_A94C_CE0188C69688_.wvu.FilterData" localSheetId="0" hidden="1">'на 2026'!$A$6:$H$321</definedName>
    <definedName name="Z_049683C7_96B1_4669_9E7D_B122832354BD_.wvu.FilterData" localSheetId="0" hidden="1">'на 2026'!$A$6:$H$321</definedName>
    <definedName name="Z_04A44F1D_59BA_46AD_AB8B_867650078049_.wvu.FilterData" localSheetId="0" hidden="1">'на 2026'!$A$6:$H$321</definedName>
    <definedName name="Z_04FC9684_94C8_402A_A954_8718D8E46D16_.wvu.FilterData" localSheetId="0" hidden="1">'на 2026'!$A$6:$H$321</definedName>
    <definedName name="Z_05132324_2347_4886_ACC0_B2417CD7A8E0_.wvu.FilterData" localSheetId="0" hidden="1">'на 2026'!$A$6:$H$321</definedName>
    <definedName name="Z_0532A635_1AF2_4682_942B_C6CE3C16F8D7_.wvu.FilterData" localSheetId="0" hidden="1">'на 2026'!$A$6:$H$321</definedName>
    <definedName name="Z_056CFCF2_1D67_47C0_BE8C_D1F7ABB1120B_.wvu.FilterData" localSheetId="0" hidden="1">'на 2026'!$A$6:$H$321</definedName>
    <definedName name="Z_05716ABD_418C_4DA4_AC8A_C2D9BFCD057A_.wvu.FilterData" localSheetId="0" hidden="1">'на 2026'!$A$6:$H$321</definedName>
    <definedName name="Z_0588CC55_831E_4B0E_BC31_AA7BAA692BA2_.wvu.FilterData" localSheetId="0" hidden="1">'на 2026'!$A$6:$H$130</definedName>
    <definedName name="Z_05917B93_2768_415F_AFD9_F6B5D0EF275E_.wvu.FilterData" localSheetId="0" hidden="1">'на 2026'!$A$6:$H$321</definedName>
    <definedName name="Z_05A453BF_F037_4451_82BE_9DA37719BFA5_.wvu.FilterData" localSheetId="0" hidden="1">'на 2026'!$A$6:$H$321</definedName>
    <definedName name="Z_05C1E2BB_B583_44DD_A8AC_FBF87A053735_.wvu.FilterData" localSheetId="0" hidden="1">'на 2026'!$A$6:$E$120</definedName>
    <definedName name="Z_05C9DD0B_EBEE_40E7_A642_8B2CDCC810BA_.wvu.FilterData" localSheetId="0" hidden="1">'на 2026'!$A$6:$E$120</definedName>
    <definedName name="Z_05DBEF59_A7E6_49EA_94CA_429B9DA964EF_.wvu.FilterData" localSheetId="0" hidden="1">'на 2026'!$A$6:$H$321</definedName>
    <definedName name="Z_06134871_716F_4992_860F_36C7E07B4EF7_.wvu.FilterData" localSheetId="0" hidden="1">'на 2026'!$A$6:$H$321</definedName>
    <definedName name="Z_0623BA59_06E0_47C4_A9E0_EFF8949456C2_.wvu.FilterData" localSheetId="0" hidden="1">'на 2026'!$A$6:$E$120</definedName>
    <definedName name="Z_0644E522_2545_474C_824A_2ED6C2798897_.wvu.FilterData" localSheetId="0" hidden="1">'на 2026'!$A$6:$H$321</definedName>
    <definedName name="Z_064B2F74_59A6_435C_9504_ED84D272F576_.wvu.FilterData" localSheetId="0" hidden="1">'на 2026'!$A$6:$H$321</definedName>
    <definedName name="Z_064B5A1E_A42B_4485_93B8_B6DA090B161C_.wvu.FilterData" localSheetId="0" hidden="1">'на 2026'!$A$6:$H$321</definedName>
    <definedName name="Z_068F4DFA_CDD6_4272_99ED_988D34FA7BC4_.wvu.FilterData" localSheetId="0" hidden="1">'на 2026'!$A$6:$H$321</definedName>
    <definedName name="Z_0696210F_5E61_486A_8716_5F7B872C97B7_.wvu.FilterData" localSheetId="0" hidden="1">'на 2026'!$A$6:$H$321</definedName>
    <definedName name="Z_06CAE47A_6EDD_4FE2_8E3A_333266247E42_.wvu.FilterData" localSheetId="0" hidden="1">'на 2026'!$A$6:$H$321</definedName>
    <definedName name="Z_06E8A760_77DE_44B7_B51E_7A5411604938_.wvu.FilterData" localSheetId="0" hidden="1">'на 2026'!$A$6:$H$321</definedName>
    <definedName name="Z_06ECB70F_782C_4925_AAED_43BDE49D6216_.wvu.FilterData" localSheetId="0" hidden="1">'на 2026'!$A$6:$H$321</definedName>
    <definedName name="Z_0704F8E6_D2AC_4B4B_8C49_5FF3CC18FB70_.wvu.FilterData" localSheetId="0" hidden="1">'на 2026'!$A$6:$H$321</definedName>
    <definedName name="Z_071188D9_4773_41E2_8227_482316F94E22_.wvu.FilterData" localSheetId="0" hidden="1">'на 2026'!$A$6:$H$321</definedName>
    <definedName name="Z_075B2438_128B_4EA2_B711_AEE30618C30D_.wvu.FilterData" localSheetId="0" hidden="1">'на 2026'!$A$6:$H$321</definedName>
    <definedName name="Z_076157D9_97A7_4D47_8780_D3B408E54324_.wvu.FilterData" localSheetId="0" hidden="1">'на 2026'!$A$6:$H$321</definedName>
    <definedName name="Z_079216EF_F396_45DE_93AA_DF26C49F532F_.wvu.FilterData" localSheetId="0" hidden="1">'на 2026'!$A$6:$E$120</definedName>
    <definedName name="Z_0796BB39_B763_4CFE_9C89_197614BDD8D2_.wvu.FilterData" localSheetId="0" hidden="1">'на 2026'!$A$6:$H$321</definedName>
    <definedName name="Z_07A4B19E_A8E0_4DE7_95D7_C84B888D3FDE_.wvu.FilterData" localSheetId="0" hidden="1">'на 2026'!$A$6:$H$321</definedName>
    <definedName name="Z_07CCE65F_D7A3_4D1C_9716_C5B8B9A42F6C_.wvu.FilterData" localSheetId="0" hidden="1">'на 2026'!$A$6:$H$321</definedName>
    <definedName name="Z_07F35A7A_3C2A_4ACB_A4AC_24896357050C_.wvu.FilterData" localSheetId="0" hidden="1">'на 2026'!$A$6:$H$321</definedName>
    <definedName name="Z_081D092E_BCFD_434D_99DD_F262EBF81A7D_.wvu.FilterData" localSheetId="0" hidden="1">'на 2026'!$A$6:$E$120</definedName>
    <definedName name="Z_081D1E71_FAB1_490F_8347_4363E467A6B8_.wvu.FilterData" localSheetId="0" hidden="1">'на 2026'!$A$6:$H$321</definedName>
    <definedName name="Z_087A5F39_BB99_44E2_988C_BE702BB1218A_.wvu.FilterData" localSheetId="0" hidden="1">'на 2026'!$A$6:$H$321</definedName>
    <definedName name="Z_087D3E4D_09AE_4948_835E_F42AAF45EC81_.wvu.FilterData" localSheetId="0" hidden="1">'на 2026'!$A$6:$H$321</definedName>
    <definedName name="Z_090A7C2D_CAE4_4C3E_951C_E39FB2B20255_.wvu.FilterData" localSheetId="0" hidden="1">'на 2026'!$A$6:$H$321</definedName>
    <definedName name="Z_090B52D0_64AD_49BA_9659_1C2B71248471_.wvu.FilterData" localSheetId="0" hidden="1">'на 2026'!$A$6:$H$321</definedName>
    <definedName name="Z_091FE98F_2A3F_496F_927E_914C3E410046_.wvu.FilterData" localSheetId="0" hidden="1">'на 2026'!$A$6:$H$321</definedName>
    <definedName name="Z_09234BB6_A2CF_4DE4_AE59_5C70DAD529E7_.wvu.FilterData" localSheetId="0" hidden="1">'на 2026'!$A$6:$H$321</definedName>
    <definedName name="Z_092DEFE0_87C3_47A7_9BA2_494EEBEFECEF_.wvu.FilterData" localSheetId="0" hidden="1">'на 2026'!$A$6:$H$321</definedName>
    <definedName name="Z_094B4134_1EAA_4AE3_8904_2CA55A37A0CD_.wvu.FilterData" localSheetId="0" hidden="1">'на 2026'!$A$6:$H$321</definedName>
    <definedName name="Z_0956497A_026E_4ED8_A2B8_BEBAC1B93CEA_.wvu.FilterData" localSheetId="0" hidden="1">'на 2026'!$A$6:$H$321</definedName>
    <definedName name="Z_09602A3E_95E0_4E68_8FEB_EC950E07A478_.wvu.FilterData" localSheetId="0" hidden="1">'на 2026'!$A$6:$H$321</definedName>
    <definedName name="Z_09665491_2447_4ACE_847B_4452B60F2DF2_.wvu.FilterData" localSheetId="0" hidden="1">'на 2026'!$A$6:$H$321</definedName>
    <definedName name="Z_09EDEF91_2CA5_4F56_B67B_9D290C461670_.wvu.FilterData" localSheetId="0" hidden="1">'на 2026'!$A$6:$E$120</definedName>
    <definedName name="Z_09F9F792_37D5_476B_BEEE_67E9106F48F0_.wvu.FilterData" localSheetId="0" hidden="1">'на 2026'!$A$6:$H$321</definedName>
    <definedName name="Z_0A10B2C2_8811_4514_A02D_EDC7436B6D07_.wvu.FilterData" localSheetId="0" hidden="1">'на 2026'!$A$6:$H$321</definedName>
    <definedName name="Z_0A3E48A1_21BA_4054_9BE2_191CBE14D49F_.wvu.FilterData" localSheetId="0" hidden="1">'на 2026'!$A$6:$H$321</definedName>
    <definedName name="Z_0AA70BDA_573F_4BEC_A548_CA5C4475BFE7_.wvu.FilterData" localSheetId="0" hidden="1">'на 2026'!$A$6:$H$321</definedName>
    <definedName name="Z_0AC3FA68_E0C8_4657_AD81_AF6345EA501C_.wvu.FilterData" localSheetId="0" hidden="1">'на 2026'!$A$6:$E$120</definedName>
    <definedName name="Z_0AEF6EAE_E674_439C_ACB4_993FFB7F3E0A_.wvu.FilterData" localSheetId="0" hidden="1">'на 2026'!$A$6:$H$321</definedName>
    <definedName name="Z_0B579593_C56D_4394_91C1_F024BBE56EB1_.wvu.FilterData" localSheetId="0" hidden="1">'на 2026'!$A$6:$E$120</definedName>
    <definedName name="Z_0B938491_213D_4D28_A387_A6AFD28F0D9C_.wvu.FilterData" localSheetId="0" hidden="1">'на 2026'!$A$6:$H$321</definedName>
    <definedName name="Z_0BC4F378_D6F5_4B5F_9DB6_20E9B46F136D_.wvu.FilterData" localSheetId="0" hidden="1">'на 2026'!$A$6:$H$321</definedName>
    <definedName name="Z_0BC55D76_817D_4871_ADFD_780685E85798_.wvu.FilterData" localSheetId="0" hidden="1">'на 2026'!$A$6:$H$321</definedName>
    <definedName name="Z_0C6B39CB_8BE2_4437_B7EF_2B863FB64A7A_.wvu.FilterData" localSheetId="0" hidden="1">'на 2026'!$A$6:$E$120</definedName>
    <definedName name="Z_0C80C604_218C_428E_8C68_64D1AFDB22E0_.wvu.FilterData" localSheetId="0" hidden="1">'на 2026'!$A$6:$H$321</definedName>
    <definedName name="Z_0C8103A0_F84B_4295_B989_01191C993EC8_.wvu.FilterData" localSheetId="0" hidden="1">'на 2026'!$A$6:$H$321</definedName>
    <definedName name="Z_0C81132D_0EFB_424B_A2C0_D694846C9416_.wvu.FilterData" localSheetId="0" hidden="1">'на 2026'!$A$6:$H$321</definedName>
    <definedName name="Z_0C8C20D3_1DCE_4FE1_95B1_F35D8D398254_.wvu.FilterData" localSheetId="0" hidden="1">'на 2026'!$A$6:$E$120</definedName>
    <definedName name="Z_0CA3085F_CCCA_413F_9A50_36BE8FE3A0FF_.wvu.FilterData" localSheetId="0" hidden="1">'на 2026'!$A$6:$H$321</definedName>
    <definedName name="Z_0CADF06F_BF77_4A62_A6CB_F3857B2A0FC4_.wvu.FilterData" localSheetId="0" hidden="1">'на 2026'!$A$6:$H$321</definedName>
    <definedName name="Z_0CC48B05_D738_4589_9F69_B44D9887E2C7_.wvu.FilterData" localSheetId="0" hidden="1">'на 2026'!$A$6:$H$321</definedName>
    <definedName name="Z_0CC9441C_88E9_46D0_951D_A49C84EDA8CE_.wvu.FilterData" localSheetId="0" hidden="1">'на 2026'!$A$6:$H$321</definedName>
    <definedName name="Z_0CCCFAED_79CE_4449_BC23_D60C794B65C2_.wvu.FilterData" localSheetId="0" hidden="1">'на 2026'!$A$6:$H$321</definedName>
    <definedName name="Z_0CCCFAED_79CE_4449_BC23_D60C794B65C2_.wvu.PrintArea" localSheetId="0" hidden="1">'на 2026'!$A$1:$H$120</definedName>
    <definedName name="Z_0CCCFAED_79CE_4449_BC23_D60C794B65C2_.wvu.PrintTitles" localSheetId="0" hidden="1">'на 2026'!$5:$6</definedName>
    <definedName name="Z_0CF3E93E_60F6_45C8_AD33_C2CE08831546_.wvu.FilterData" localSheetId="0" hidden="1">'на 2026'!$A$6:$E$120</definedName>
    <definedName name="Z_0D1E906B_E120_4A9F_B97A_2C78DA3FC6EE_.wvu.FilterData" localSheetId="0" hidden="1">'на 2026'!$A$6:$H$321</definedName>
    <definedName name="Z_0D1E9834_0054_4585_867B_021D34C7292D_.wvu.FilterData" localSheetId="0" hidden="1">'на 2026'!$A$6:$H$321</definedName>
    <definedName name="Z_0D69C398_7947_4D78_B1FE_A2A25AB79E10_.wvu.FilterData" localSheetId="0" hidden="1">'на 2026'!$A$6:$H$321</definedName>
    <definedName name="Z_0D7F5190_D20E_42FD_AD77_53CB309C7272_.wvu.FilterData" localSheetId="0" hidden="1">'на 2026'!$A$6:$E$120</definedName>
    <definedName name="Z_0DBB7EB7_A885_4D4A_A4F3_1AB3A0FE5EB1_.wvu.FilterData" localSheetId="0" hidden="1">'на 2026'!$A$6:$H$321</definedName>
    <definedName name="Z_0DCD8004_2074_46A6_A140_FA71CB3514EB_.wvu.FilterData" localSheetId="0" hidden="1">'на 2026'!$A$6:$H$321</definedName>
    <definedName name="Z_0DCFEE9B_8A50_4239_995F_2F355FA49775_.wvu.FilterData" localSheetId="0" hidden="1">'на 2026'!$A$6:$H$321</definedName>
    <definedName name="Z_0E053C9C_C10C_4574_9F8A_57C8E07AEDE5_.wvu.FilterData" localSheetId="0" hidden="1">'на 2026'!$A$6:$H$321</definedName>
    <definedName name="Z_0E1EE7C4_535F_48D8_9D3B_6BBF2B693A19_.wvu.FilterData" localSheetId="0" hidden="1">'на 2026'!$A$6:$H$321</definedName>
    <definedName name="Z_0E67843B_6B59_48DA_8F29_8BAD133298E1_.wvu.FilterData" localSheetId="0" hidden="1">'на 2026'!$A$6:$H$321</definedName>
    <definedName name="Z_0E6786D8_AC3A_48D5_9AD7_4E7485DB6D9C_.wvu.FilterData" localSheetId="0" hidden="1">'на 2026'!$A$6:$E$120</definedName>
    <definedName name="Z_0E6CC89F_3B93_4F1D_B2EC_717A1F1053E5_.wvu.FilterData" localSheetId="0" hidden="1">'на 2026'!$A$6:$H$321</definedName>
    <definedName name="Z_0EBA5D20_532C_4466_B173_EB77531A7F20_.wvu.FilterData" localSheetId="0" hidden="1">'на 2026'!$A$6:$H$321</definedName>
    <definedName name="Z_0EBE1707_975C_4649_91D3_2E9B46A60B44_.wvu.FilterData" localSheetId="0" hidden="1">'на 2026'!$A$6:$H$321</definedName>
    <definedName name="Z_0EEB21F7_6DE9_4A77_AC62_07A83BD4783E_.wvu.FilterData" localSheetId="0" hidden="1">'на 2026'!$A$6:$H$321</definedName>
    <definedName name="Z_0F062473_6C06_4BF1_910A_662B1A72B605_.wvu.FilterData" localSheetId="0" hidden="1">'на 2026'!$A$6:$H$321</definedName>
    <definedName name="Z_0F28A21C_8BE4_46B7_AF17_DEFAA31BFC8A_.wvu.FilterData" localSheetId="0" hidden="1">'на 2026'!$A$6:$H$321</definedName>
    <definedName name="Z_0F2F6E45_C10D_40A0_A69F_1F4D86686BBB_.wvu.FilterData" localSheetId="0" hidden="1">'на 2026'!$A$6:$H$321</definedName>
    <definedName name="Z_0FECF66E_A3F4_4FDA_9772_9E33BF2FB660_.wvu.FilterData" localSheetId="0" hidden="1">'на 2026'!$A$6:$H$321</definedName>
    <definedName name="Z_101FC8DD_6A10_4029_AD34_21DB4CDC5FDB_.wvu.FilterData" localSheetId="0" hidden="1">'на 2026'!$A$6:$H$321</definedName>
    <definedName name="Z_10265054_777F_4ACD_9E80_3751E622A050_.wvu.FilterData" localSheetId="0" hidden="1">'на 2026'!$A$6:$H$321</definedName>
    <definedName name="Z_10372EC3_3966_4BDA_9F48_B7D63EE0E174_.wvu.FilterData" localSheetId="0" hidden="1">'на 2026'!$A$6:$H$321</definedName>
    <definedName name="Z_105D23B5_3830_4B2C_A4D4_FBFBD3BEFB9C_.wvu.FilterData" localSheetId="0" hidden="1">'на 2026'!$A$6:$E$120</definedName>
    <definedName name="Z_10A70750_8DE0_45C3_A1CC_D83636919FFC_.wvu.FilterData" localSheetId="0" hidden="1">'на 2026'!$A$6:$H$321</definedName>
    <definedName name="Z_10BB35C8_B108_4263_B85A_266021A6A7DD_.wvu.FilterData" localSheetId="0" hidden="1">'на 2026'!$A$6:$H$321</definedName>
    <definedName name="Z_11033E0A_C2F5_40C3_A911_6ACAA42BF079_.wvu.FilterData" localSheetId="0" hidden="1">'на 2026'!$A$6:$H$130</definedName>
    <definedName name="Z_110D7079_48E3_40C4_813B_26CCA4E794BF_.wvu.FilterData" localSheetId="0" hidden="1">'на 2026'!$A$6:$H$321</definedName>
    <definedName name="Z_113A0779_204C_451B_8401_73E507046130_.wvu.FilterData" localSheetId="0" hidden="1">'на 2026'!$A$6:$H$321</definedName>
    <definedName name="Z_119EECA6_2DA1_40F6_BD98_65D18CFC0359_.wvu.FilterData" localSheetId="0" hidden="1">'на 2026'!$A$6:$H$321</definedName>
    <definedName name="Z_11AA5CB0_300C_4C99_A27F_0FC598FAFD75_.wvu.FilterData" localSheetId="0" hidden="1">'на 2026'!$A$6:$H$130</definedName>
    <definedName name="Z_11B0FA8E_E0BF_44A4_A141_D0892BF4BA78_.wvu.FilterData" localSheetId="0" hidden="1">'на 2026'!$A$6:$H$321</definedName>
    <definedName name="Z_11DB2F46_E41B_4E33_8BC5_70370AE2E289_.wvu.FilterData" localSheetId="0" hidden="1">'на 2026'!$A$6:$H$321</definedName>
    <definedName name="Z_11EBBD1F_0821_4763_A781_80F95B559C64_.wvu.FilterData" localSheetId="0" hidden="1">'на 2026'!$A$6:$H$321</definedName>
    <definedName name="Z_12397037_6208_4B36_BC95_11438284A9DE_.wvu.FilterData" localSheetId="0" hidden="1">'на 2026'!$A$6:$E$120</definedName>
    <definedName name="Z_125B4190_A94D_4854_BDDA_AFD6D4F98A84_.wvu.FilterData" localSheetId="0" hidden="1">'на 2026'!$A$6:$H$321</definedName>
    <definedName name="Z_12C2408D_275D_4295_8823_146036CCAF72_.wvu.FilterData" localSheetId="0" hidden="1">'на 2026'!$A$6:$H$321</definedName>
    <definedName name="Z_130C16AD_E930_4810_BDF0_A6DD3A87B8D5_.wvu.FilterData" localSheetId="0" hidden="1">'на 2026'!$A$6:$H$321</definedName>
    <definedName name="Z_1315266B_953C_4E7F_B538_74B6DF400647_.wvu.FilterData" localSheetId="0" hidden="1">'на 2026'!$A$6:$E$120</definedName>
    <definedName name="Z_132984D2_035C_4C6F_8087_28C1188A76E6_.wvu.FilterData" localSheetId="0" hidden="1">'на 2026'!$A$6:$H$321</definedName>
    <definedName name="Z_13A75724_7658_4A80_9239_F37E0BC75B64_.wvu.FilterData" localSheetId="0" hidden="1">'на 2026'!$A$6:$H$321</definedName>
    <definedName name="Z_13BE7114_35DF_4699_8779_61985C68F6C3_.wvu.FilterData" localSheetId="0" hidden="1">'на 2026'!$A$6:$H$130</definedName>
    <definedName name="Z_13BE7114_35DF_4699_8779_61985C68F6C3_.wvu.PrintTitles" localSheetId="0" hidden="1">'на 2026'!$5:$6</definedName>
    <definedName name="Z_13E7ADA2_058C_4412_9AEA_31547694DD5C_.wvu.FilterData" localSheetId="0" hidden="1">'на 2026'!$A$6:$E$120</definedName>
    <definedName name="Z_1413B890_05A7_4559_8996_4E4407E7504B_.wvu.FilterData" localSheetId="0" hidden="1">'на 2026'!$A$6:$H$321</definedName>
    <definedName name="Z_1441516B_CC6A_40BC_80C3_4D12B77EAFC8_.wvu.FilterData" localSheetId="0" hidden="1">'на 2026'!$A$6:$H$321</definedName>
    <definedName name="Z_1474826F_81A7_45CE_9E32_539008BC6006_.wvu.FilterData" localSheetId="0" hidden="1">'на 2026'!$A$6:$H$321</definedName>
    <definedName name="Z_148D8FAA_3DC1_4430_9D42_1AFD9B8B331B_.wvu.FilterData" localSheetId="0" hidden="1">'на 2026'!$A$6:$H$321</definedName>
    <definedName name="Z_14901D06_6751_467D_A640_08BD51FC6A24_.wvu.FilterData" localSheetId="0" hidden="1">'на 2026'!$A$6:$H$321</definedName>
    <definedName name="Z_14EB3CD4_85FA_41D7_9643_C1C32C48E842_.wvu.FilterData" localSheetId="0" hidden="1">'на 2026'!$A$6:$H$321</definedName>
    <definedName name="Z_151F984F_8E2F_4D1B_924E_882E14F6D8A3_.wvu.FilterData" localSheetId="0" hidden="1">'на 2026'!$A$6:$H$321</definedName>
    <definedName name="Z_1539101F_31E9_4994_A34D_436B2BB1B73C_.wvu.FilterData" localSheetId="0" hidden="1">'на 2026'!$A$6:$H$321</definedName>
    <definedName name="Z_158130B9_9537_4E7D_AC4C_ED389C9B13A6_.wvu.FilterData" localSheetId="0" hidden="1">'на 2026'!$A$6:$H$321</definedName>
    <definedName name="Z_15A975B6_FC38_4664_9CED_A9A4497FAEDE_.wvu.FilterData" localSheetId="0" hidden="1">'на 2026'!$A$6:$H$321</definedName>
    <definedName name="Z_15AF9AFF_36E4_41C3_A9EA_A83C0A87FA00_.wvu.FilterData" localSheetId="0" hidden="1">'на 2026'!$A$6:$H$321</definedName>
    <definedName name="Z_15CD0F04_96A7_4C1A_9686_EA412C619A5C_.wvu.FilterData" localSheetId="0" hidden="1">'на 2026'!$A$6:$H$321</definedName>
    <definedName name="Z_15D96367_8844_44A5_9A51_F525D3A3E91E_.wvu.FilterData" localSheetId="0" hidden="1">'на 2026'!$A$6:$H$130</definedName>
    <definedName name="Z_1611C1BA_C4E2_40AE_8F45_3BEDE164E518_.wvu.FilterData" localSheetId="0" hidden="1">'на 2026'!$A$6:$H$321</definedName>
    <definedName name="Z_162671BE_0E1B_493C_8A3F_EDDD642876AD_.wvu.FilterData" localSheetId="0" hidden="1">'на 2026'!$A$6:$H$321</definedName>
    <definedName name="Z_163906CF_EA2A_4440_9702_9CD7830C248A_.wvu.FilterData" localSheetId="0" hidden="1">'на 2026'!$A$6:$H$321</definedName>
    <definedName name="Z_16533C21_4A9A_450C_8A94_553B88C3A9CF_.wvu.FilterData" localSheetId="0" hidden="1">'на 2026'!$A$6:$E$120</definedName>
    <definedName name="Z_1682CF4C_6BE2_4E45_A613_382D117E51BF_.wvu.FilterData" localSheetId="0" hidden="1">'на 2026'!$A$6:$H$321</definedName>
    <definedName name="Z_168FD5D4_D13B_47B9_8E56_61C627E3620F_.wvu.FilterData" localSheetId="0" hidden="1">'на 2026'!$A$6:$E$120</definedName>
    <definedName name="Z_169B516E_654F_469D_A8A0_69AB59FA498D_.wvu.FilterData" localSheetId="0" hidden="1">'на 2026'!$A$6:$H$321</definedName>
    <definedName name="Z_176FBEC7_B2AF_4702_A894_382F81F9ECF6_.wvu.FilterData" localSheetId="0" hidden="1">'на 2026'!$A$6:$E$120</definedName>
    <definedName name="Z_177691EC_944E_4BE9_8C92_DC07F27177A3_.wvu.FilterData" localSheetId="0" hidden="1">'на 2026'!$A$6:$H$321</definedName>
    <definedName name="Z_17AC66D0_E8BD_44BA_92AB_131AEC3E5A62_.wvu.FilterData" localSheetId="0" hidden="1">'на 2026'!$A$6:$H$321</definedName>
    <definedName name="Z_17AEC02B_67B1_483A_97D2_C1C6DFD21518_.wvu.FilterData" localSheetId="0" hidden="1">'на 2026'!$A$6:$H$321</definedName>
    <definedName name="Z_17B1D04D_AFB1_46C6_B15F_EEA57B33D261_.wvu.FilterData" localSheetId="0" hidden="1">'на 2026'!$A$6:$H$321</definedName>
    <definedName name="Z_17BA477C_0C1C_4A41_8F0D_A63D84820EE6_.wvu.FilterData" localSheetId="0" hidden="1">'на 2026'!$A$6:$H$321</definedName>
    <definedName name="Z_17DB7260_EAFC_4D28_A183_E3FC0679E6B9_.wvu.FilterData" localSheetId="0" hidden="1">'на 2026'!$A$6:$H$321</definedName>
    <definedName name="Z_17EDCFFE_9BB3_4CD0_B5F4_42C50CD4172C_.wvu.FilterData" localSheetId="0" hidden="1">'на 2026'!$A$6:$H$321</definedName>
    <definedName name="Z_17FA1298_51B0_402B_A5BE_EDF4B8CE30A3_.wvu.FilterData" localSheetId="0" hidden="1">'на 2026'!$A$6:$H$321</definedName>
    <definedName name="Z_1829BD3C_60B0_4087_A867_C79E2FA74171_.wvu.FilterData" localSheetId="0" hidden="1">'на 2026'!$A$6:$H$321</definedName>
    <definedName name="Z_1902C2E4_C521_44EB_B934_0EBD6E871DD8_.wvu.FilterData" localSheetId="0" hidden="1">'на 2026'!$A$6:$H$321</definedName>
    <definedName name="Z_191D2631_8F19_4FC0_96A1_F397D331A068_.wvu.FilterData" localSheetId="0" hidden="1">'на 2026'!$A$6:$H$321</definedName>
    <definedName name="Z_1922598D_45C0_4DFB_A9E9_4D22AFD5603E_.wvu.FilterData" localSheetId="0" hidden="1">'на 2026'!$A$6:$H$321</definedName>
    <definedName name="Z_19497421_00C1_4657_A11B_18FB2BAAE62A_.wvu.FilterData" localSheetId="0" hidden="1">'на 2026'!$A$6:$H$321</definedName>
    <definedName name="Z_19510E6E_7565_4AC2_BCB4_A345501456B6_.wvu.FilterData" localSheetId="0" hidden="1">'на 2026'!$A$6:$E$120</definedName>
    <definedName name="Z_196632C6_99FC_4BC5_B189_10CF2045DEC3_.wvu.FilterData" localSheetId="0" hidden="1">'на 2026'!$A$6:$H$321</definedName>
    <definedName name="Z_197DC433_2311_4239_A28E_8D90CD4AEB73_.wvu.FilterData" localSheetId="0" hidden="1">'на 2026'!$A$6:$H$321</definedName>
    <definedName name="Z_19944AB6_3B70_4B1C_8696_B2E3AC2ED125_.wvu.FilterData" localSheetId="0" hidden="1">'на 2026'!$A$6:$H$321</definedName>
    <definedName name="Z_19A4AADC_FDEE_45BB_8FEE_0F5508EFB8E2_.wvu.FilterData" localSheetId="0" hidden="1">'на 2026'!$A$6:$H$321</definedName>
    <definedName name="Z_19B34FC3_E683_4280_90EE_7791220AE682_.wvu.FilterData" localSheetId="0" hidden="1">'на 2026'!$A$6:$H$321</definedName>
    <definedName name="Z_19DCCED4_CBF7_4FB7_81CC_89BDBD3B7059_.wvu.FilterData" localSheetId="0" hidden="1">'на 2026'!$A$6:$H$321</definedName>
    <definedName name="Z_19E5B318_3123_4687_A10B_72F3BDA9A599_.wvu.FilterData" localSheetId="0" hidden="1">'на 2026'!$A$6:$H$321</definedName>
    <definedName name="Z_1A049C7C_CD0A_4889_B39E_1914732262E3_.wvu.FilterData" localSheetId="0" hidden="1">'на 2026'!$A$6:$H$321</definedName>
    <definedName name="Z_1A0E2C33_0E3A_41AC_8CDC_1A9C8CD0216A_.wvu.FilterData" localSheetId="0" hidden="1">'на 2026'!$A$6:$H$321</definedName>
    <definedName name="Z_1A308FD8_4F2E_4C59_AD5E_DF8ECA438CAC_.wvu.FilterData" localSheetId="0" hidden="1">'на 2026'!$A$6:$H$321</definedName>
    <definedName name="Z_1A3B0710_9273_441C_987C_F87EA305FBFB_.wvu.FilterData" localSheetId="0" hidden="1">'на 2026'!$A$6:$H$321</definedName>
    <definedName name="Z_1A4CC36B_D4B3_43D1_9FD1_212107C88FAC_.wvu.FilterData" localSheetId="0" hidden="1">'на 2026'!$A$6:$H$321</definedName>
    <definedName name="Z_1ADD4354_436F_41C7_AFD6_B73FA2D9BC20_.wvu.FilterData" localSheetId="0" hidden="1">'на 2026'!$A$6:$H$321</definedName>
    <definedName name="Z_1AEFB227_48D5_4A3C_9D86_179BA9D72048_.wvu.FilterData" localSheetId="0" hidden="1">'на 2026'!$A$6:$H$321</definedName>
    <definedName name="Z_1AFCAE36_6F52_4F92_B134_D70D6576DA9A_.wvu.FilterData" localSheetId="0" hidden="1">'на 2026'!$A$6:$H$321</definedName>
    <definedName name="Z_1B3000B1_1635_4F2D_AE5F_5360445D2096_.wvu.FilterData" localSheetId="0" hidden="1">'на 2026'!$A$6:$H$321</definedName>
    <definedName name="Z_1B413C41_F5DB_4793_803B_D278F6A0BE2C_.wvu.FilterData" localSheetId="0" hidden="1">'на 2026'!$A$6:$H$321</definedName>
    <definedName name="Z_1B550462_A922_48E9_86C8_2AC89DA84DFA_.wvu.FilterData" localSheetId="0" hidden="1">'на 2026'!$A$6:$H$321</definedName>
    <definedName name="Z_1B5E2235_6128_483E_AF3A_F84F0D82D8A0_.wvu.FilterData" localSheetId="0" hidden="1">'на 2026'!$A$6:$H$321</definedName>
    <definedName name="Z_1B754AA2_15A6_4544_BE8F_456E51062629_.wvu.FilterData" localSheetId="0" hidden="1">'на 2026'!$A$6:$H$321</definedName>
    <definedName name="Z_1B80EB95_48AD_46BC_914F_AA2A68F92D1A_.wvu.FilterData" localSheetId="0" hidden="1">'на 2026'!$A$6:$H$321</definedName>
    <definedName name="Z_1B8C6F5C_EC4F_486C_AF4D_99955B8438D7_.wvu.FilterData" localSheetId="0" hidden="1">'на 2026'!$A$6:$H$321</definedName>
    <definedName name="Z_1B943BCB_9609_428B_963E_E25F01748D7C_.wvu.FilterData" localSheetId="0" hidden="1">'на 2026'!$A$6:$H$321</definedName>
    <definedName name="Z_1BA0A829_1467_4894_A294_9BFD1EA8F94D_.wvu.FilterData" localSheetId="0" hidden="1">'на 2026'!$A$6:$H$321</definedName>
    <definedName name="Z_1BC5AC1B_93B8_44CC_B79C_CB101A6186A9_.wvu.FilterData" localSheetId="0" hidden="1">'на 2026'!$A$6:$H$321</definedName>
    <definedName name="Z_1BDB568E_CA5E_47E9_88CE_FE3D18C20F58_.wvu.FilterData" localSheetId="0" hidden="1">'на 2026'!$A$6:$H$321</definedName>
    <definedName name="Z_1BF789D9_7111_472B_9927_5C13A835AD41_.wvu.FilterData" localSheetId="0" hidden="1">'на 2026'!$A$6:$H$321</definedName>
    <definedName name="Z_1C384A54_E3F0_4C1E_862E_6CD9154B364F_.wvu.FilterData" localSheetId="0" hidden="1">'на 2026'!$A$6:$H$321</definedName>
    <definedName name="Z_1C3DA4EF_3676_4683_84F0_1C41D26FFC16_.wvu.FilterData" localSheetId="0" hidden="1">'на 2026'!$A$6:$H$321</definedName>
    <definedName name="Z_1C3DF549_BEC3_47F7_8F0B_A96D42597ECF_.wvu.FilterData" localSheetId="0" hidden="1">'на 2026'!$A$6:$E$120</definedName>
    <definedName name="Z_1C4A962B_AB18_49EF_B88F_C5825F765AAE_.wvu.FilterData" localSheetId="0" hidden="1">'на 2026'!$A$6:$H$321</definedName>
    <definedName name="Z_1C681B2A_8932_44D9_BF50_EA5DBCC10436_.wvu.FilterData" localSheetId="0" hidden="1">'на 2026'!$A$6:$E$120</definedName>
    <definedName name="Z_1C77266E_9208_404B_B50C_CCD462042A77_.wvu.FilterData" localSheetId="0" hidden="1">'на 2026'!$A$6:$H$321</definedName>
    <definedName name="Z_1C918CF2_A1A0_42B1_9F3A_00134A373FC3_.wvu.FilterData" localSheetId="0" hidden="1">'на 2026'!$A$6:$H$321</definedName>
    <definedName name="Z_1CB0764B_554D_4C09_98DC_8DED9FC27F03_.wvu.FilterData" localSheetId="0" hidden="1">'на 2026'!$A$6:$H$321</definedName>
    <definedName name="Z_1CB0CE3F_75F2_462B_8FE5_E94B0D7D6C1F_.wvu.FilterData" localSheetId="0" hidden="1">'на 2026'!$A$6:$H$321</definedName>
    <definedName name="Z_1CB5C523_AFA5_43A8_9C28_9F12CFE5BE65_.wvu.FilterData" localSheetId="0" hidden="1">'на 2026'!$A$6:$H$321</definedName>
    <definedName name="Z_1CEF9102_6C60_416B_8820_19DA6CA2FF8F_.wvu.FilterData" localSheetId="0" hidden="1">'на 2026'!$A$6:$H$321</definedName>
    <definedName name="Z_1D040B77_FB9E_4F43_8C00_A08539F57255_.wvu.FilterData" localSheetId="0" hidden="1">'на 2026'!$A$6:$H$321</definedName>
    <definedName name="Z_1D2BAA10_C830_4B7D_A813_944227BC1B87_.wvu.FilterData" localSheetId="0" hidden="1">'на 2026'!$A$6:$H$321</definedName>
    <definedName name="Z_1D2C2901_70D8_494F_B885_AA5F7F9A1D2E_.wvu.FilterData" localSheetId="0" hidden="1">'на 2026'!$A$6:$H$321</definedName>
    <definedName name="Z_1D4A83A5_146F_43F5_998D_21574AC66075_.wvu.FilterData" localSheetId="0" hidden="1">'на 2026'!$A$6:$H$321</definedName>
    <definedName name="Z_1D546444_6D70_47F2_86F2_EDA85896BE29_.wvu.FilterData" localSheetId="0" hidden="1">'на 2026'!$A$6:$H$321</definedName>
    <definedName name="Z_1D6A6B94_B6A5_4766_A1E9_866928675FC8_.wvu.FilterData" localSheetId="0" hidden="1">'на 2026'!$A$6:$H$321</definedName>
    <definedName name="Z_1D797472_1425_44E0_B821_543CF555289A_.wvu.FilterData" localSheetId="0" hidden="1">'на 2026'!$A$6:$H$321</definedName>
    <definedName name="Z_1DA3E8F7_BCC5_4C16_B44C_FCF444858C91_.wvu.FilterData" localSheetId="0" hidden="1">'на 2026'!$A$6:$H$321</definedName>
    <definedName name="Z_1DB0F31C_CB52_4F5C_B83D_B187E089B705_.wvu.FilterData" localSheetId="0" hidden="1">'на 2026'!$A$6:$H$321</definedName>
    <definedName name="Z_1E4258E9_B4B7_4674_9FCE_7F9A7440316E_.wvu.FilterData" localSheetId="0" hidden="1">'на 2026'!$A$6:$H$321</definedName>
    <definedName name="Z_1E88DC95_DDEB_4EE8_8544_5724B1E6FA94_.wvu.FilterData" localSheetId="0" hidden="1">'на 2026'!$A$6:$H$321</definedName>
    <definedName name="Z_1E99CE85_4531_4D02_8931_A69F1E7A491F_.wvu.FilterData" localSheetId="0" hidden="1">'на 2026'!$A$6:$H$321</definedName>
    <definedName name="Z_1EE7332F_E330_40B0_881C_5551B451317F_.wvu.FilterData" localSheetId="0" hidden="1">'на 2026'!$A$6:$H$321</definedName>
    <definedName name="Z_1F274A4D_4DCC_44CA_A1BD_90B7EE180486_.wvu.FilterData" localSheetId="0" hidden="1">'на 2026'!$A$6:$E$120</definedName>
    <definedName name="Z_1F5C8521_6BB3_404F_BD74_7A90C3BE7D5E_.wvu.FilterData" localSheetId="0" hidden="1">'на 2026'!$A$6:$H$321</definedName>
    <definedName name="Z_1F6B5B08_FAE9_43CF_A27B_EE7ACD6D4DF6_.wvu.FilterData" localSheetId="0" hidden="1">'на 2026'!$A$6:$H$321</definedName>
    <definedName name="Z_1F6FF066_5CAF_4FE9_9ABD_85517853573D_.wvu.FilterData" localSheetId="0" hidden="1">'на 2026'!$A$6:$H$321</definedName>
    <definedName name="Z_1F885BC0_FA2D_45E9_BC66_C7BA68F6529B_.wvu.FilterData" localSheetId="0" hidden="1">'на 2026'!$A$6:$H$321</definedName>
    <definedName name="Z_1FCFB46C_5237_4D0F_B666_E9BFC027DD7E_.wvu.FilterData" localSheetId="0" hidden="1">'на 2026'!$A$6:$H$321</definedName>
    <definedName name="Z_1FD02FF0_4DBF_48AF_BE48_54893718170B_.wvu.FilterData" localSheetId="0" hidden="1">'на 2026'!$A$6:$H$321</definedName>
    <definedName name="Z_1FF678B1_7F2B_4362_81E7_D3C79ED64B95_.wvu.FilterData" localSheetId="0" hidden="1">'на 2026'!$A$6:$E$120</definedName>
    <definedName name="Z_202A973C_D681_42B4_9905_A37D128193B3_.wvu.FilterData" localSheetId="0" hidden="1">'на 2026'!$A$6:$H$321</definedName>
    <definedName name="Z_20461DED_BCEE_4284_A6DA_6F07C40C8239_.wvu.FilterData" localSheetId="0" hidden="1">'на 2026'!$A$6:$H$321</definedName>
    <definedName name="Z_20868A73_50FC_46DD_AF36_45A6EA571BBA_.wvu.FilterData" localSheetId="0" hidden="1">'на 2026'!$A$6:$H$321</definedName>
    <definedName name="Z_208D30EF_391B_4BD3_903C_6F09934D05DE_.wvu.FilterData" localSheetId="0" hidden="1">'на 2026'!$A$6:$H$321</definedName>
    <definedName name="Z_20A3EB12_07C5_4317_9D11_7C0131FF1F02_.wvu.FilterData" localSheetId="0" hidden="1">'на 2026'!$A$6:$H$321</definedName>
    <definedName name="Z_20D9F340_1DE7_44CE_91B2_93932C42B458_.wvu.FilterData" localSheetId="0" hidden="1">'на 2026'!$A$6:$H$321</definedName>
    <definedName name="Z_20FDC4C3_E5FA_4790_B33E_F477C8BF6B44_.wvu.FilterData" localSheetId="0" hidden="1">'на 2026'!$A$6:$H$321</definedName>
    <definedName name="Z_213A2745_C693_4286_BE88_9C4A4334D670_.wvu.FilterData" localSheetId="0" hidden="1">'на 2026'!$A$6:$H$321</definedName>
    <definedName name="Z_215E0AF3_2FB9_4AD2_85EB_5BB3A76EA017_.wvu.FilterData" localSheetId="0" hidden="1">'на 2026'!$A$6:$H$321</definedName>
    <definedName name="Z_216AEA56_C079_4104_83C7_B22F3C2C4895_.wvu.FilterData" localSheetId="0" hidden="1">'на 2026'!$A$6:$E$120</definedName>
    <definedName name="Z_2181C7D4_AA52_40AC_A808_5D532F9A4DB9_.wvu.FilterData" localSheetId="0" hidden="1">'на 2026'!$A$6:$E$120</definedName>
    <definedName name="Z_218F942B_7171_436E_9FD2_B42E8B2BD7B1_.wvu.FilterData" localSheetId="0" hidden="1">'на 2026'!$A$6:$H$321</definedName>
    <definedName name="Z_2193B65B_22D3_4556_BA96_9236D88F15D1_.wvu.FilterData" localSheetId="0" hidden="1">'на 2026'!$A$6:$H$321</definedName>
    <definedName name="Z_2227F545_20F3_436A_B8EF_3FD7474469D5_.wvu.FilterData" localSheetId="0" hidden="1">'на 2026'!$A$6:$H$321</definedName>
    <definedName name="Z_222CB208_6EE7_4ACF_9056_A80606B8DEAE_.wvu.FilterData" localSheetId="0" hidden="1">'на 2026'!$A$6:$H$321</definedName>
    <definedName name="Z_226465B0_569A_4409_9E40_A0A83A783F15_.wvu.FilterData" localSheetId="0" hidden="1">'на 2026'!$A$6:$H$321</definedName>
    <definedName name="Z_22685337_E082_4D7C_A228_0D984F36404C_.wvu.FilterData" localSheetId="0" hidden="1">'на 2026'!$A$6:$H$321</definedName>
    <definedName name="Z_229993DA_2266_4603_B7E4_C2D63383381A_.wvu.FilterData" localSheetId="0" hidden="1">'на 2026'!$A$6:$H$321</definedName>
    <definedName name="Z_22A3361C_6866_4206_B8FA_E848438D95B8_.wvu.FilterData" localSheetId="0" hidden="1">'на 2026'!$A$6:$E$120</definedName>
    <definedName name="Z_22AD9719_C703_4B90_BE69_2DEB5D034A75_.wvu.FilterData" localSheetId="0" hidden="1">'на 2026'!$A$6:$H$321</definedName>
    <definedName name="Z_230C891B_FF71_49C0_8469_402EB27C1D3D_.wvu.FilterData" localSheetId="0" hidden="1">'на 2026'!$A$6:$H$321</definedName>
    <definedName name="Z_23321146_3576_4E14_A068_DD0CFDC3BA47_.wvu.FilterData" localSheetId="0" hidden="1">'на 2026'!$A$6:$H$321</definedName>
    <definedName name="Z_23469B03_4FE0_4B3A_ADF3_17CE9F7DA131_.wvu.FilterData" localSheetId="0" hidden="1">'на 2026'!$A$6:$H$321</definedName>
    <definedName name="Z_235C27AB_40C8_479D_B707_E430568CF579_.wvu.FilterData" localSheetId="0" hidden="1">'на 2026'!$A$6:$H$321</definedName>
    <definedName name="Z_238BD50B_A9C7_4CA0_9414_E0ED4E4BDEB3_.wvu.FilterData" localSheetId="0" hidden="1">'на 2026'!$A$6:$H$321</definedName>
    <definedName name="Z_23D71F5A_A534_4F07_942A_44ED3D76C570_.wvu.FilterData" localSheetId="0" hidden="1">'на 2026'!$A$6:$H$321</definedName>
    <definedName name="Z_23D8BDF0_F68C_428D_99C2_B4353262A495_.wvu.FilterData" localSheetId="0" hidden="1">'на 2026'!$A$6:$H$321</definedName>
    <definedName name="Z_242415C0_3EDE_470E_8A0D_EA9E2C1001C1_.wvu.FilterData" localSheetId="0" hidden="1">'на 2026'!$A$6:$H$321</definedName>
    <definedName name="Z_24648CF3_B608_41C2_86D6_82A173782245_.wvu.FilterData" localSheetId="0" hidden="1">'на 2026'!$A$6:$H$321</definedName>
    <definedName name="Z_246D425F_E7DE_4F74_93E1_1CA6487BB7AF_.wvu.FilterData" localSheetId="0" hidden="1">'на 2026'!$A$6:$H$321</definedName>
    <definedName name="Z_2472C2AA_FDFD_47B0_B552_823C294CA4F4_.wvu.FilterData" localSheetId="0" hidden="1">'на 2026'!$A$6:$H$321</definedName>
    <definedName name="Z_247CC4D6_4210_4ED7_B5B1_4369B0F5DF39_.wvu.FilterData" localSheetId="0" hidden="1">'на 2026'!$A$6:$H$130</definedName>
    <definedName name="Z_24860D1B_9CB0_4DBB_9F9A_A7B23A9FBD9E_.wvu.FilterData" localSheetId="0" hidden="1">'на 2026'!$A$6:$H$321</definedName>
    <definedName name="Z_2490299D_D010_4D6C_9EBE_B65FE726E9D4_.wvu.FilterData" localSheetId="0" hidden="1">'на 2026'!$A$6:$H$321</definedName>
    <definedName name="Z_24D1D1DF_90B3_41D1_82E1_05DE887CC58D_.wvu.FilterData" localSheetId="0" hidden="1">'на 2026'!$A$6:$E$120</definedName>
    <definedName name="Z_24E5C1BC_322C_4FEF_B964_F0DCC04482C1_.wvu.Cols" localSheetId="0" hidden="1">'на 2026'!#REF!,'на 2026'!#REF!</definedName>
    <definedName name="Z_24E5C1BC_322C_4FEF_B964_F0DCC04482C1_.wvu.FilterData" localSheetId="0" hidden="1">'на 2026'!$A$6:$E$120</definedName>
    <definedName name="Z_24E5C1BC_322C_4FEF_B964_F0DCC04482C1_.wvu.Rows" localSheetId="0" hidden="1">'на 2026'!#REF!</definedName>
    <definedName name="Z_24F59C70_7693_4468_9C06_DF336332E251_.wvu.FilterData" localSheetId="0" hidden="1">'на 2026'!$A$6:$H$321</definedName>
    <definedName name="Z_253ACCBA_1C67_45FD_963D_53FFFB7DF827_.wvu.FilterData" localSheetId="0" hidden="1">'на 2026'!$A$6:$H$321</definedName>
    <definedName name="Z_255D6171_2AD5_4290_B57E_415ED144CD88_.wvu.FilterData" localSheetId="0" hidden="1">'на 2026'!$A$6:$H$321</definedName>
    <definedName name="Z_25636899_E242_41CC_AB53_48B3B4A57206_.wvu.FilterData" localSheetId="0" hidden="1">'на 2026'!$A$6:$H$321</definedName>
    <definedName name="Z_2581E391_5642_415F_B769_4174F7791D0D_.wvu.FilterData" localSheetId="0" hidden="1">'на 2026'!$A$6:$H$321</definedName>
    <definedName name="Z_25997FFA_90F9_4B4A_8C73_3E119DFE9BDB_.wvu.FilterData" localSheetId="0" hidden="1">'на 2026'!$A$6:$H$321</definedName>
    <definedName name="Z_25DD804F_4FCB_49C0_B290_F226E6C8FC4D_.wvu.FilterData" localSheetId="0" hidden="1">'на 2026'!$A$6:$H$321</definedName>
    <definedName name="Z_25F305AA_6420_44FE_A658_6597DFDEDA7F_.wvu.FilterData" localSheetId="0" hidden="1">'на 2026'!$A$6:$H$321</definedName>
    <definedName name="Z_2607CBF0_49A6_438F_9584_3749A387917B_.wvu.FilterData" localSheetId="0" hidden="1">'на 2026'!$A$6:$H$321</definedName>
    <definedName name="Z_2620AF8F_BB2C_4791_BB1A_8807FBDE9F22_.wvu.FilterData" localSheetId="0" hidden="1">'на 2026'!$A$6:$H$321</definedName>
    <definedName name="Z_26390C63_E690_4CD6_B911_4F7F9CCE06AD_.wvu.FilterData" localSheetId="0" hidden="1">'на 2026'!$A$6:$H$321</definedName>
    <definedName name="Z_26429C5E_4C2A_4378_909D_1B44C6D9D535_.wvu.FilterData" localSheetId="0" hidden="1">'на 2026'!$A$6:$H$321</definedName>
    <definedName name="Z_2647282E_5B25_4148_AAD9_72AB0A3F24C4_.wvu.FilterData" localSheetId="0" hidden="1">'на 2026'!$A$2:$H$83</definedName>
    <definedName name="Z_2674F797_992F_4CB7_9676_1EDAA9531432_.wvu.FilterData" localSheetId="0" hidden="1">'на 2026'!$A$6:$H$321</definedName>
    <definedName name="Z_26E7CD7D_71FD_4075_B268_E6444384CE7D_.wvu.FilterData" localSheetId="0" hidden="1">'на 2026'!$A$6:$E$120</definedName>
    <definedName name="Z_26F9AA84_9112_4237_941D_8FD75C735073_.wvu.FilterData" localSheetId="0" hidden="1">'на 2026'!$A$6:$H$321</definedName>
    <definedName name="Z_271A6422_0558_45A4_90D0_4FBBFA0C466A_.wvu.FilterData" localSheetId="0" hidden="1">'на 2026'!$A$6:$H$321</definedName>
    <definedName name="Z_2751B79E_F60F_449F_9B1A_ED01F0EE4A3F_.wvu.FilterData" localSheetId="0" hidden="1">'на 2026'!$A$6:$H$321</definedName>
    <definedName name="Z_28008BE5_0693_468D_890E_2AE562EDDFCA_.wvu.FilterData" localSheetId="0" hidden="1">'на 2026'!$A$6:$E$120</definedName>
    <definedName name="Z_282F013D_E5B1_4C17_8727_7949891CEFC8_.wvu.FilterData" localSheetId="0" hidden="1">'на 2026'!$A$6:$H$321</definedName>
    <definedName name="Z_2837E49C_B710_4529_BF10_CA6B05CFBDFF_.wvu.FilterData" localSheetId="0" hidden="1">'на 2026'!$A$6:$H$321</definedName>
    <definedName name="Z_2854F517_9CFF_4A97_A255_EC79F412AC7E_.wvu.FilterData" localSheetId="0" hidden="1">'на 2026'!$A$6:$H$321</definedName>
    <definedName name="Z_28734D07_CFBB_4CA1_9F21_5298C965DE17_.wvu.FilterData" localSheetId="0" hidden="1">'на 2026'!$A$6:$H$321</definedName>
    <definedName name="Z_28C6C815_12E1_47BA_A1EF_7E1F2C2ACF68_.wvu.FilterData" localSheetId="0" hidden="1">'на 2026'!$A$6:$H$321</definedName>
    <definedName name="Z_28E41E88_388C_4DFB_9AF5_1D40B3E9E104_.wvu.FilterData" localSheetId="0" hidden="1">'на 2026'!$A$6:$H$321</definedName>
    <definedName name="Z_28E4EEA1_2ECD_4F92_886B_4623628382D4_.wvu.FilterData" localSheetId="0" hidden="1">'на 2026'!$A$6:$H$321</definedName>
    <definedName name="Z_2932A736_9A81_4C2B_931E_457899534006_.wvu.FilterData" localSheetId="0" hidden="1">'на 2026'!$A$6:$H$321</definedName>
    <definedName name="Z_295C434E_8C1E_464C_AD55_D21110147D96_.wvu.FilterData" localSheetId="0" hidden="1">'на 2026'!$A$6:$H$130</definedName>
    <definedName name="Z_2981B689_0D9A_498D_A730_117ECA726B86_.wvu.FilterData" localSheetId="0" hidden="1">'на 2026'!$A$6:$H$321</definedName>
    <definedName name="Z_29A3856A_3C5E_4E34_952C_3D8CBF4944E0_.wvu.FilterData" localSheetId="0" hidden="1">'на 2026'!$A$6:$H$321</definedName>
    <definedName name="Z_29A3F31E_AA0E_4520_83F3_6EDE69E47FB4_.wvu.FilterData" localSheetId="0" hidden="1">'на 2026'!$A$6:$H$321</definedName>
    <definedName name="Z_29D02AC6_6038_4739_B18F_A141A3DD747B_.wvu.FilterData" localSheetId="0" hidden="1">'на 2026'!$A$6:$H$321</definedName>
    <definedName name="Z_29D1C55E_0AE0_4CA9_A4C9_F358DEE7E9AD_.wvu.FilterData" localSheetId="0" hidden="1">'на 2026'!$A$6:$H$321</definedName>
    <definedName name="Z_29D71C82_2577_4FF3_9305_7EF7756DC376_.wvu.FilterData" localSheetId="0" hidden="1">'на 2026'!$A$6:$H$321</definedName>
    <definedName name="Z_29DFBA2C_6E56_4C53_B4C6_BE922958A705_.wvu.FilterData" localSheetId="0" hidden="1">'на 2026'!$A$6:$H$321</definedName>
    <definedName name="Z_2A075779_EE89_4995_9517_DAD5135FF513_.wvu.FilterData" localSheetId="0" hidden="1">'на 2026'!$A$6:$H$321</definedName>
    <definedName name="Z_2A1C394E_EC37_4AB7_9E3A_0759931D8CFD_.wvu.FilterData" localSheetId="0" hidden="1">'на 2026'!$A$6:$H$321</definedName>
    <definedName name="Z_2A1EFBE6_91AE_4795_978B_DD1409C30859_.wvu.FilterData" localSheetId="0" hidden="1">'на 2026'!$A$6:$H$321</definedName>
    <definedName name="Z_2A567982_7892_4F86_A16D_3A26E4C78607_.wvu.FilterData" localSheetId="0" hidden="1">'на 2026'!$A$6:$H$321</definedName>
    <definedName name="Z_2A6F2DEB_E43C_4851_BD61_C2D3E4DD465D_.wvu.FilterData" localSheetId="0" hidden="1">'на 2026'!$A$6:$H$321</definedName>
    <definedName name="Z_2A9D3288_FE38_46DD_A0BD_6FD4437B54BF_.wvu.FilterData" localSheetId="0" hidden="1">'на 2026'!$A$6:$H$321</definedName>
    <definedName name="Z_2ABFD162_2396_40CA_8AA1_6D6B8B2ADEFC_.wvu.FilterData" localSheetId="0" hidden="1">'на 2026'!$A$6:$H$321</definedName>
    <definedName name="Z_2AE0275F_3EB9_4622_96C1_DC125C38AEC0_.wvu.FilterData" localSheetId="0" hidden="1">'на 2026'!$A$6:$H$130</definedName>
    <definedName name="Z_2B15446F_3D95_4B00_9264_4B677551A413_.wvu.FilterData" localSheetId="0" hidden="1">'на 2026'!$A$6:$H$321</definedName>
    <definedName name="Z_2B4EF399_1F78_4650_9196_70339D27DB54_.wvu.FilterData" localSheetId="0" hidden="1">'на 2026'!$A$6:$H$321</definedName>
    <definedName name="Z_2B67E997_66AF_4883_9EE5_9876648FDDE9_.wvu.FilterData" localSheetId="0" hidden="1">'на 2026'!$A$6:$H$321</definedName>
    <definedName name="Z_2B69699C_CB10_4F57_8678_8E250F578886_.wvu.FilterData" localSheetId="0" hidden="1">'на 2026'!$A$6:$H$321</definedName>
    <definedName name="Z_2B6BAC9D_8ECF_4B5C_AEA7_CCE1C0524E55_.wvu.FilterData" localSheetId="0" hidden="1">'на 2026'!$A$6:$H$321</definedName>
    <definedName name="Z_2C029299_5EEC_4151_A9E2_241D31E08692_.wvu.FilterData" localSheetId="0" hidden="1">'на 2026'!$A$6:$H$321</definedName>
    <definedName name="Z_2C1C75F1_03BE_4DA1_BB06_91161FF1447B_.wvu.FilterData" localSheetId="0" hidden="1">'на 2026'!$A$6:$H$321</definedName>
    <definedName name="Z_2C43A648_766E_499E_95B2_EA6F7EA791D4_.wvu.FilterData" localSheetId="0" hidden="1">'на 2026'!$A$6:$H$321</definedName>
    <definedName name="Z_2C47EAD7_6B0B_40AB_9599_0BF3302E35F1_.wvu.FilterData" localSheetId="0" hidden="1">'на 2026'!$A$6:$E$120</definedName>
    <definedName name="Z_2C83C5CF_2113_4A26_AC8F_B29994F8C20B_.wvu.FilterData" localSheetId="0" hidden="1">'на 2026'!$A$6:$H$321</definedName>
    <definedName name="Z_2C84172E_586C_4D87_8195_A127AE7FA630_.wvu.FilterData" localSheetId="0" hidden="1">'на 2026'!$A$6:$H$321</definedName>
    <definedName name="Z_2C9B35C8_0958_4329_B3BA_1B34E888FA9D_.wvu.FilterData" localSheetId="0" hidden="1">'на 2026'!$A$6:$H$321</definedName>
    <definedName name="Z_2CA13149_FCDD_4675_859E_83B5251A0804_.wvu.FilterData" localSheetId="0" hidden="1">'на 2026'!$A$6:$H$321</definedName>
    <definedName name="Z_2CD18B03_71F5_4B8A_8C6C_592F5A66335B_.wvu.FilterData" localSheetId="0" hidden="1">'на 2026'!$A$6:$H$321</definedName>
    <definedName name="Z_2D011736_53B8_48A8_8C2E_71DD995F6546_.wvu.FilterData" localSheetId="0" hidden="1">'на 2026'!$A$6:$H$321</definedName>
    <definedName name="Z_2D48253C_8D8F_4D51_9A5D_ACD898BCC493_.wvu.FilterData" localSheetId="0" hidden="1">'на 2026'!$A$6:$H$321</definedName>
    <definedName name="Z_2D540280_F40F_4530_A32A_1FF2E78E7147_.wvu.FilterData" localSheetId="0" hidden="1">'на 2026'!$A$6:$H$321</definedName>
    <definedName name="Z_2D918A37_6905_4BEF_BC3A_DA45E968DAC3_.wvu.FilterData" localSheetId="0" hidden="1">'на 2026'!$A$6:$E$120</definedName>
    <definedName name="Z_2D97755C_B099_4001_9C5F_12A88788A461_.wvu.FilterData" localSheetId="0" hidden="1">'на 2026'!$A$6:$H$321</definedName>
    <definedName name="Z_2DCF6207_B24B_43F5_B844_6C1E92F9CADA_.wvu.FilterData" localSheetId="0" hidden="1">'на 2026'!$A$6:$H$321</definedName>
    <definedName name="Z_2DF88C31_E5A0_4DFE_877D_5A31D3992603_.wvu.Rows" localSheetId="0" hidden="1">'на 2026'!#REF!,'на 2026'!#REF!,'на 2026'!#REF!,'на 2026'!#REF!,'на 2026'!#REF!,'на 2026'!#REF!,'на 2026'!#REF!,'на 2026'!#REF!,'на 2026'!#REF!,'на 2026'!#REF!,'на 2026'!#REF!</definedName>
    <definedName name="Z_2E640059_1BE0_4E95_BF26_F47D5113BAEB_.wvu.FilterData" localSheetId="0" hidden="1">'на 2026'!$A$6:$H$130</definedName>
    <definedName name="Z_2EAB3EBF_78BA_4558_81F0_5F1DF77A14D3_.wvu.FilterData" localSheetId="0" hidden="1">'на 2026'!$A$6:$H$321</definedName>
    <definedName name="Z_2ED3F714_64B2_45E4_9B63_ABA316B799C6_.wvu.FilterData" localSheetId="0" hidden="1">'на 2026'!$A$6:$H$321</definedName>
    <definedName name="Z_2F0BEAEB_2F2B_4189_8A3F_29BE821E800A_.wvu.FilterData" localSheetId="0" hidden="1">'на 2026'!$A$6:$H$321</definedName>
    <definedName name="Z_2F3BAFC5_8792_4BC0_833F_5CB9ACB14A14_.wvu.FilterData" localSheetId="0" hidden="1">'на 2026'!$A$6:$E$120</definedName>
    <definedName name="Z_2F3DE7DB_1DEA_4A0C_88EC_B05C9EEC768F_.wvu.FilterData" localSheetId="0" hidden="1">'на 2026'!$A$6:$H$321</definedName>
    <definedName name="Z_2F6EDC09_23D3_4C07_9EAF_76DD4D3B3A18_.wvu.FilterData" localSheetId="0" hidden="1">'на 2026'!$A$6:$H$321</definedName>
    <definedName name="Z_2F72C4E3_E946_4870_A59B_C47D17A3E8B0_.wvu.FilterData" localSheetId="0" hidden="1">'на 2026'!$A$6:$H$321</definedName>
    <definedName name="Z_2F77E821_7D5E_4A2E_939F_8AC001F683D1_.wvu.FilterData" localSheetId="0" hidden="1">'на 2026'!$A$6:$H$321</definedName>
    <definedName name="Z_2F7AC811_CA37_46E3_866E_6E10DF43054A_.wvu.FilterData" localSheetId="0" hidden="1">'на 2026'!$A$6:$H$321</definedName>
    <definedName name="Z_2FAB8F10_5F5A_4B70_9158_E79B14A6565A_.wvu.FilterData" localSheetId="0" hidden="1">'на 2026'!$A$6:$H$321</definedName>
    <definedName name="Z_300D3722_BC5B_4EFC_A306_CB3461E96075_.wvu.FilterData" localSheetId="0" hidden="1">'на 2026'!$A$6:$H$321</definedName>
    <definedName name="Z_3023B4E6_3B5A_4EE2_B0CD_0EB8476E923A_.wvu.FilterData" localSheetId="0" hidden="1">'на 2026'!$A$6:$H$321</definedName>
    <definedName name="Z_30325303_BF31_42D5_AC1B_F6902B32CA33_.wvu.FilterData" localSheetId="0" hidden="1">'на 2026'!$A$6:$H$321</definedName>
    <definedName name="Z_304A3C28_C66E_433A_8796_E18A689B54D1_.wvu.FilterData" localSheetId="0" hidden="1">'на 2026'!$A$6:$H$321</definedName>
    <definedName name="Z_308AF0B3_EE19_4841_BBC0_915C9A7203E9_.wvu.FilterData" localSheetId="0" hidden="1">'на 2026'!$A$6:$H$321</definedName>
    <definedName name="Z_30BA4965_B34C_4360_A4E5_ADEF00D93FD1_.wvu.FilterData" localSheetId="0" hidden="1">'на 2026'!$A$6:$H$321</definedName>
    <definedName name="Z_30F94082_E7C8_4DE7_AE26_19B3A4317363_.wvu.FilterData" localSheetId="0" hidden="1">'на 2026'!$A$6:$H$321</definedName>
    <definedName name="Z_315B3829_E75D_48BB_A407_88A96C0D6A4B_.wvu.FilterData" localSheetId="0" hidden="1">'на 2026'!$A$6:$H$321</definedName>
    <definedName name="Z_3169E1B8_6971_4325_933B_3FDE2BEB6DA0_.wvu.FilterData" localSheetId="0" hidden="1">'на 2026'!$A$6:$H$321</definedName>
    <definedName name="Z_316B9C14_7546_49E5_A384_4190EC7682DE_.wvu.FilterData" localSheetId="0" hidden="1">'на 2026'!$A$6:$H$321</definedName>
    <definedName name="Z_31985263_3556_4B71_A26F_62706F49B320_.wvu.FilterData" localSheetId="0" hidden="1">'на 2026'!$A$6:$E$120</definedName>
    <definedName name="Z_31AA5726_A0DC_4045_94FA_9EFB6200CDD3_.wvu.FilterData" localSheetId="0" hidden="1">'на 2026'!$A$6:$H$321</definedName>
    <definedName name="Z_31C5283F_7633_4B8A_ADD5_7EB245AE899F_.wvu.FilterData" localSheetId="0" hidden="1">'на 2026'!$A$6:$H$321</definedName>
    <definedName name="Z_31E849A6_B4EF_45EE_ADBC_BDC56906C3E6_.wvu.FilterData" localSheetId="0" hidden="1">'на 2026'!$A$6:$H$321</definedName>
    <definedName name="Z_31EABA3C_DD8D_46BF_85B1_09527EF8E816_.wvu.FilterData" localSheetId="0" hidden="1">'на 2026'!$A$6:$E$120</definedName>
    <definedName name="Z_320B1B6B_1198_44A6_8D72_260589D02390_.wvu.FilterData" localSheetId="0" hidden="1">'на 2026'!$A$6:$H$321</definedName>
    <definedName name="Z_32155998_B9E5_40FE_B2BB_A9BF49319547_.wvu.FilterData" localSheetId="0" hidden="1">'на 2026'!$A$6:$H$321</definedName>
    <definedName name="Z_3224B0C8_23D5_485F_BD6B_E54299A81576_.wvu.FilterData" localSheetId="0" hidden="1">'на 2026'!$A$6:$H$321</definedName>
    <definedName name="Z_325F1FA7_CEC2_4E5D_9CD5_9D28BC83DEC9_.wvu.FilterData" localSheetId="0" hidden="1">'на 2026'!$A$6:$H$321</definedName>
    <definedName name="Z_327D3863_28FE_46AD_A301_334172CA68F9_.wvu.FilterData" localSheetId="0" hidden="1">'на 2026'!$A$6:$H$321</definedName>
    <definedName name="Z_3289CE82_84CF_4027_86C6_73B0D4823691_.wvu.FilterData" localSheetId="0" hidden="1">'на 2026'!$A$6:$H$321</definedName>
    <definedName name="Z_328B1FBD_B9E0_4F8C_AA1F_438ED0F19823_.wvu.FilterData" localSheetId="0" hidden="1">'на 2026'!$A$6:$H$321</definedName>
    <definedName name="Z_32F81156_0F3B_49A8_B56D_9A01AA7C97FE_.wvu.FilterData" localSheetId="0" hidden="1">'на 2026'!$A$6:$H$321</definedName>
    <definedName name="Z_33081AFE_875F_4448_8DBB_C2288E582829_.wvu.FilterData" localSheetId="0" hidden="1">'на 2026'!$A$6:$H$321</definedName>
    <definedName name="Z_33125110_7692_46F9_8497_97072B3237C0_.wvu.FilterData" localSheetId="0" hidden="1">'на 2026'!$A$6:$H$321</definedName>
    <definedName name="Z_335B04C1_451F_4877_BF6B_96157808F586_.wvu.FilterData" localSheetId="0" hidden="1">'на 2026'!$A$6:$H$321</definedName>
    <definedName name="Z_33725023_9491_4856_AC32_391D3DCA1E13_.wvu.FilterData" localSheetId="0" hidden="1">'на 2026'!$A$6:$H$321</definedName>
    <definedName name="Z_3380C1EF_1CD9_4549_970D_274A000AED17_.wvu.FilterData" localSheetId="0" hidden="1">'на 2026'!$A$6:$H$321</definedName>
    <definedName name="Z_339673D8_C4BB_49F0_B65C_D84CFBB1270E_.wvu.FilterData" localSheetId="0" hidden="1">'на 2026'!$A$6:$H$130</definedName>
    <definedName name="Z_33995DBE_E7D5_4BC5_96C4_CB599185238D_.wvu.FilterData" localSheetId="0" hidden="1">'на 2026'!$A$6:$H$321</definedName>
    <definedName name="Z_33B1A243_1D43_46E3_9A6F_5452EA17ECBD_.wvu.FilterData" localSheetId="0" hidden="1">'на 2026'!$A$6:$H$321</definedName>
    <definedName name="Z_33F06620_89E2_4BA8_BAB0_6A7070FEBD8A_.wvu.FilterData" localSheetId="0" hidden="1">'на 2026'!$A$6:$H$321</definedName>
    <definedName name="Z_341157D5_6FE2_4CCE_98C5_3D5F2A4B115C_.wvu.FilterData" localSheetId="0" hidden="1">'на 2026'!$A$6:$H$321</definedName>
    <definedName name="Z_344509AE_957F_4C43_90DB_055457F491A3_.wvu.FilterData" localSheetId="0" hidden="1">'на 2026'!$A$6:$H$321</definedName>
    <definedName name="Z_344DC52C_2854_4D5A_9149_D6F9FB5D07E6_.wvu.FilterData" localSheetId="0" hidden="1">'на 2026'!$A$6:$H$321</definedName>
    <definedName name="Z_34587A22_A707_48EC_A6D8_8CA0D443CB5A_.wvu.FilterData" localSheetId="0" hidden="1">'на 2026'!$A$6:$H$321</definedName>
    <definedName name="Z_349EEACA_C7A1_441E_BFE3_096E57329F7C_.wvu.FilterData" localSheetId="0" hidden="1">'на 2026'!$A$6:$H$321</definedName>
    <definedName name="Z_34C9652C_D03A_4AB2_A581_9B73C5CF8238_.wvu.FilterData" localSheetId="0" hidden="1">'на 2026'!$A$6:$H$321</definedName>
    <definedName name="Z_34E97F8E_B808_4C29_AFA8_24160BA8B576_.wvu.FilterData" localSheetId="0" hidden="1">'на 2026'!$A$6:$E$120</definedName>
    <definedName name="Z_354643EC_374D_4252_A3BA_624B9338CCF6_.wvu.FilterData" localSheetId="0" hidden="1">'на 2026'!$A$6:$H$321</definedName>
    <definedName name="Z_356902C5_CBA1_407E_849C_39B6CAAFCD34_.wvu.FilterData" localSheetId="0" hidden="1">'на 2026'!$A$6:$H$321</definedName>
    <definedName name="Z_356FBDD5_3775_4781_9E0A_901095CE6157_.wvu.FilterData" localSheetId="0" hidden="1">'на 2026'!$A$6:$H$321</definedName>
    <definedName name="Z_3590FAD8_1A2F_459F_8B35_A95652F8329D_.wvu.FilterData" localSheetId="0" hidden="1">'на 2026'!$A$6:$H$321</definedName>
    <definedName name="Z_3597F15D_13FB_47E4_B2D7_0713796F1B32_.wvu.FilterData" localSheetId="0" hidden="1">'на 2026'!$A$6:$E$120</definedName>
    <definedName name="Z_35A82584_BCCD_413D_BF58_739C849379E3_.wvu.FilterData" localSheetId="0" hidden="1">'на 2026'!$A$6:$H$321</definedName>
    <definedName name="Z_35ACC04C_1574_41FF_A750_E4D141D78D72_.wvu.FilterData" localSheetId="0" hidden="1">'на 2026'!$A$6:$H$321</definedName>
    <definedName name="Z_35DC91D7_DFEE_463A_A7D9_074B26773C1E_.wvu.FilterData" localSheetId="0" hidden="1">'на 2026'!$A$6:$H$321</definedName>
    <definedName name="Z_35E8C880_405D_4881_A9CF_938A555EC19A_.wvu.FilterData" localSheetId="0" hidden="1">'на 2026'!$A$6:$H$321</definedName>
    <definedName name="Z_3611D4B3_6578_4507_971B_09764C0B1D01_.wvu.FilterData" localSheetId="0" hidden="1">'на 2026'!$A$6:$H$321</definedName>
    <definedName name="Z_36279478_DEDD_46A7_8B6D_9500CB65A35C_.wvu.FilterData" localSheetId="0" hidden="1">'на 2026'!$A$6:$E$120</definedName>
    <definedName name="Z_36282042_958F_4D98_9515_9E9271F26AA2_.wvu.FilterData" localSheetId="0" hidden="1">'на 2026'!$A$6:$E$120</definedName>
    <definedName name="Z_36483E9A_03E9_431F_B24B_73C77EA6547E_.wvu.FilterData" localSheetId="0" hidden="1">'на 2026'!$A$6:$H$321</definedName>
    <definedName name="Z_3653D1F7_F9A7_4491_9B26_6E6E061CDF8C_.wvu.FilterData" localSheetId="0" hidden="1">'на 2026'!$A$6:$H$321</definedName>
    <definedName name="Z_368728BB_F981_4DE3_8F4E_C77C2580C6B3_.wvu.FilterData" localSheetId="0" hidden="1">'на 2026'!$A$6:$H$321</definedName>
    <definedName name="Z_36AEB3FF_FCBC_4E21_8EFE_F20781816ED3_.wvu.FilterData" localSheetId="0" hidden="1">'на 2026'!$A$6:$E$120</definedName>
    <definedName name="Z_371CA4AD_891B_4B1D_9403_45AB26546607_.wvu.FilterData" localSheetId="0" hidden="1">'на 2026'!$A$6:$H$321</definedName>
    <definedName name="Z_373EC55C_3C90_4A55_BE2A_2CFBF157C08C_.wvu.FilterData" localSheetId="0" hidden="1">'на 2026'!$A$6:$H$321</definedName>
    <definedName name="Z_375FD1ED_0F0C_4C78_AE3D_1D583BC74E47_.wvu.FilterData" localSheetId="0" hidden="1">'на 2026'!$A$6:$H$321</definedName>
    <definedName name="Z_3780FC5F_184E_406C_B40E_6BE29406408E_.wvu.FilterData" localSheetId="0" hidden="1">'на 2026'!$A$6:$H$321</definedName>
    <definedName name="Z_3789C719_2C4D_4FFB_B9EF_5AA095975824_.wvu.FilterData" localSheetId="0" hidden="1">'на 2026'!$A$6:$H$321</definedName>
    <definedName name="Z_37AEFC82_93AA_4F05_AD8E_A5FE6E06BD4E_.wvu.FilterData" localSheetId="0" hidden="1">'на 2026'!$A$6:$H$321</definedName>
    <definedName name="Z_37EDBC68_51AE_4F08_B1E0_691E38145E5C_.wvu.FilterData" localSheetId="0" hidden="1">'на 2026'!$A$6:$H$321</definedName>
    <definedName name="Z_37F8CE32_8CE8_4D95_9C0E_63112E6EFFE9_.wvu.Cols" localSheetId="0" hidden="1">'на 2026'!#REF!</definedName>
    <definedName name="Z_37F8CE32_8CE8_4D95_9C0E_63112E6EFFE9_.wvu.FilterData" localSheetId="0" hidden="1">'на 2026'!$A$6:$E$120</definedName>
    <definedName name="Z_37F8CE32_8CE8_4D95_9C0E_63112E6EFFE9_.wvu.PrintArea" localSheetId="0" hidden="1">'на 2026'!$A$1:$H$120</definedName>
    <definedName name="Z_37F8CE32_8CE8_4D95_9C0E_63112E6EFFE9_.wvu.PrintTitles" localSheetId="0" hidden="1">'на 2026'!$5:$6</definedName>
    <definedName name="Z_37F8CE32_8CE8_4D95_9C0E_63112E6EFFE9_.wvu.Rows" localSheetId="0" hidden="1">'на 2026'!#REF!,'на 2026'!#REF!,'на 2026'!#REF!,'на 2026'!#REF!,'на 2026'!#REF!,'на 2026'!#REF!,'на 2026'!#REF!,'на 2026'!#REF!,'на 2026'!#REF!,'на 2026'!#REF!,'на 2026'!#REF!,'на 2026'!#REF!,'на 2026'!#REF!,'на 2026'!#REF!,'на 2026'!#REF!,'на 2026'!#REF!,'на 2026'!#REF!</definedName>
    <definedName name="Z_383A3B24_205B_41E1_8B64_11A60EE728F3_.wvu.FilterData" localSheetId="0" hidden="1">'на 2026'!$A$6:$H$321</definedName>
    <definedName name="Z_386EE007_6994_4AA6_8824_D461BF01F1EA_.wvu.FilterData" localSheetId="0" hidden="1">'на 2026'!$A$6:$H$321</definedName>
    <definedName name="Z_388E8555_4545_4019_9A77_75D582897DC8_.wvu.FilterData" localSheetId="0" hidden="1">'на 2026'!$A$6:$H$130</definedName>
    <definedName name="Z_39134081_BD7F_40A8_9CC5_F690B7A14ED5_.wvu.FilterData" localSheetId="0" hidden="1">'на 2026'!$A$6:$H$321</definedName>
    <definedName name="Z_39152CCA_E24C_4636_8F69_78F40884D123_.wvu.FilterData" localSheetId="0" hidden="1">'на 2026'!$A$6:$H$321</definedName>
    <definedName name="Z_392972AF_6A30_4DF9_9CE7_A04365BB269E_.wvu.FilterData" localSheetId="0" hidden="1">'на 2026'!$A$6:$H$321</definedName>
    <definedName name="Z_392C659B_FD1D_4207_9A3C_2F9ACFC3057D_.wvu.FilterData" localSheetId="0" hidden="1">'на 2026'!$A$6:$H$321</definedName>
    <definedName name="Z_39344C49_E45E_47F3_AF8F_5BE86F62CCD4_.wvu.FilterData" localSheetId="0" hidden="1">'на 2026'!$A$6:$H$321</definedName>
    <definedName name="Z_394FB935_0201_44F8_9182_26C511D48F51_.wvu.FilterData" localSheetId="0" hidden="1">'на 2026'!$A$6:$H$321</definedName>
    <definedName name="Z_39590D4E_2BCD_4B07_9849_E2A8FE4749FE_.wvu.FilterData" localSheetId="0" hidden="1">'на 2026'!$A$6:$H$321</definedName>
    <definedName name="Z_39897EE2_53F6_432A_9A7F_7DBB2FBB08E4_.wvu.FilterData" localSheetId="0" hidden="1">'на 2026'!$A$6:$H$321</definedName>
    <definedName name="Z_39BDB0EB_9BA4_409E_B505_137EC009426F_.wvu.FilterData" localSheetId="0" hidden="1">'на 2026'!$A$6:$H$321</definedName>
    <definedName name="Z_39C7B4CF_3EB0_4E96_AA75_ABBA3DE75194_.wvu.FilterData" localSheetId="0" hidden="1">'на 2026'!$A$6:$H$321</definedName>
    <definedName name="Z_39C96D4E_1C4D_4F18_8517_A4E3C24B1712_.wvu.FilterData" localSheetId="0" hidden="1">'на 2026'!$A$6:$H$321</definedName>
    <definedName name="Z_3A08D49D_7322_4FD5_90D4_F8436B9BCFE3_.wvu.FilterData" localSheetId="0" hidden="1">'на 2026'!$A$6:$H$321</definedName>
    <definedName name="Z_3A152827_EFCD_4FCD_A4F0_81C604FF3F88_.wvu.FilterData" localSheetId="0" hidden="1">'на 2026'!$A$6:$H$321</definedName>
    <definedName name="Z_3A256711_BA3B_4092_AB4C_FF72970EBAB2_.wvu.FilterData" localSheetId="0" hidden="1">'на 2026'!$A$6:$H$321</definedName>
    <definedName name="Z_3A3C36BB_10E7_4C1E_B0B9_7B6ED7A3EB3A_.wvu.FilterData" localSheetId="0" hidden="1">'на 2026'!$A$6:$H$321</definedName>
    <definedName name="Z_3A3DB971_386F_40FA_8DD4_4A74AFE3B4C9_.wvu.FilterData" localSheetId="0" hidden="1">'на 2026'!$A$6:$H$321</definedName>
    <definedName name="Z_3A4158DB_43A9_4C52_A745_4321A070D156_.wvu.FilterData" localSheetId="0" hidden="1">'на 2026'!$A$6:$H$321</definedName>
    <definedName name="Z_3A5F0832_8C54_433C_B5D6_6C764EF17CEE_.wvu.FilterData" localSheetId="0" hidden="1">'на 2026'!$A$6:$H$321</definedName>
    <definedName name="Z_3AAEA08B_779A_471D_BFA0_0D98BF9A4FAD_.wvu.FilterData" localSheetId="0" hidden="1">'на 2026'!$A$6:$E$120</definedName>
    <definedName name="Z_3ABBA6B1_F69F_4AC7_8A6D_97A73D7030DF_.wvu.FilterData" localSheetId="0" hidden="1">'на 2026'!$A$6:$H$321</definedName>
    <definedName name="Z_3B5BE635_B96C_468A_B7CB_62660C5467B8_.wvu.FilterData" localSheetId="0" hidden="1">'на 2026'!$A$6:$H$321</definedName>
    <definedName name="Z_3B9A8A09_51D3_4E7C_A285_7AC18DD1651A_.wvu.FilterData" localSheetId="0" hidden="1">'на 2026'!$A$6:$H$321</definedName>
    <definedName name="Z_3BA8851C_D45C_4CAD_BDD3_B93B3145A21A_.wvu.FilterData" localSheetId="0" hidden="1">'на 2026'!$A$6:$H$321</definedName>
    <definedName name="Z_3BC8BA37_EE0D_48F5_A29F_8071E45F5315_.wvu.FilterData" localSheetId="0" hidden="1">'на 2026'!$A$6:$H$130</definedName>
    <definedName name="Z_3BD621A3_0F3D_4F7E_AD2D_ACFAF4F70567_.wvu.FilterData" localSheetId="0" hidden="1">'на 2026'!$A$6:$H$321</definedName>
    <definedName name="Z_3C004614_208B_4204_B653_20D136601D2F_.wvu.FilterData" localSheetId="0" hidden="1">'на 2026'!$A$6:$H$321</definedName>
    <definedName name="Z_3C2CE3F0_A22E_4579_837E_25F1C927ACA1_.wvu.FilterData" localSheetId="0" hidden="1">'на 2026'!$A$6:$H$321</definedName>
    <definedName name="Z_3C62C2D0_C27D_4A54_8798_05FBD22117F1_.wvu.FilterData" localSheetId="0" hidden="1">'на 2026'!$A$6:$H$321</definedName>
    <definedName name="Z_3C664174_3E98_4762_A560_3810A313981F_.wvu.FilterData" localSheetId="0" hidden="1">'на 2026'!$A$6:$H$321</definedName>
    <definedName name="Z_3C9F72CF_10C2_48CF_BBB6_A2B9A1393F37_.wvu.FilterData" localSheetId="0" hidden="1">'на 2026'!$A$6:$E$120</definedName>
    <definedName name="Z_3CBCA6B7_5D7C_44A4_844A_26E2A61FDE86_.wvu.FilterData" localSheetId="0" hidden="1">'на 2026'!$A$6:$H$321</definedName>
    <definedName name="Z_3CC3F56B_5227_4063_976C_33B40B3D891B_.wvu.FilterData" localSheetId="0" hidden="1">'на 2026'!$A$6:$H$321</definedName>
    <definedName name="Z_3CF21478_8215_40A8_AB1C_1DD94538FB83_.wvu.FilterData" localSheetId="0" hidden="1">'на 2026'!$A$6:$H$321</definedName>
    <definedName name="Z_3CF5067B_C0BF_4885_AAB9_F758BBB164A0_.wvu.FilterData" localSheetId="0" hidden="1">'на 2026'!$A$6:$H$321</definedName>
    <definedName name="Z_3D1280C8_646B_4BB2_862F_8A8207220C6A_.wvu.FilterData" localSheetId="0" hidden="1">'на 2026'!$A$6:$E$120</definedName>
    <definedName name="Z_3D12D47D_2661_467F_878A_C80F625F0D27_.wvu.FilterData" localSheetId="0" hidden="1">'на 2026'!$A$6:$H$321</definedName>
    <definedName name="Z_3D14EE7D_34E8_49C4_9F71_E355DAD136E8_.wvu.FilterData" localSheetId="0" hidden="1">'на 2026'!$A$6:$H$321</definedName>
    <definedName name="Z_3D221415_9606_4173_A756_975B19400305_.wvu.FilterData" localSheetId="0" hidden="1">'на 2026'!$A$6:$H$321</definedName>
    <definedName name="Z_3D4245D9_9AB3_43FE_97D0_205A6EA7E6E4_.wvu.FilterData" localSheetId="0" hidden="1">'на 2026'!$A$6:$H$321</definedName>
    <definedName name="Z_3D5A28D4_CB7B_405C_9FFF_EB22C14AB77F_.wvu.FilterData" localSheetId="0" hidden="1">'на 2026'!$A$6:$H$321</definedName>
    <definedName name="Z_3D6E136A_63AE_4912_A965_BD438229D989_.wvu.FilterData" localSheetId="0" hidden="1">'на 2026'!$A$6:$H$321</definedName>
    <definedName name="Z_3D767291_F26D_442B_900B_2A17CA4A2D3C_.wvu.FilterData" localSheetId="0" hidden="1">'на 2026'!$A$6:$H$321</definedName>
    <definedName name="Z_3D7C94FC_EDDE_4058_8FD5_8212AF68182B_.wvu.FilterData" localSheetId="0" hidden="1">'на 2026'!$A$6:$H$321</definedName>
    <definedName name="Z_3DB4F6FC_CE58_4083_A6ED_88DCB901BB99_.wvu.FilterData" localSheetId="0" hidden="1">'на 2026'!$A$6:$E$120</definedName>
    <definedName name="Z_3E14FD86_95B1_4D0E_A8F6_A4FFDE0E3FF0_.wvu.FilterData" localSheetId="0" hidden="1">'на 2026'!$A$6:$H$321</definedName>
    <definedName name="Z_3E7BBA27_FCB5_4D66_864C_8656009B9E88_.wvu.FilterData" localSheetId="0" hidden="1">'на 2026'!$A$2:$H$83</definedName>
    <definedName name="Z_3EC1E16A_0CEC_4EE9_952B_0BB3AAB74416_.wvu.FilterData" localSheetId="0" hidden="1">'на 2026'!$A$6:$H$321</definedName>
    <definedName name="Z_3EEA7E1A_5F2B_4408_A34C_1F0223B5B245_.wvu.FilterData" localSheetId="0" hidden="1">'на 2026'!$A$6:$H$130</definedName>
    <definedName name="Z_3EEA7E1A_5F2B_4408_A34C_1F0223B5B245_.wvu.PrintArea" localSheetId="0" hidden="1">'на 2026'!$A$1:$H$130</definedName>
    <definedName name="Z_3EEA7E1A_5F2B_4408_A34C_1F0223B5B245_.wvu.PrintTitles" localSheetId="0" hidden="1">'на 2026'!$5:$6</definedName>
    <definedName name="Z_3EF89CE4_40A8_4B16_B6F2_96EC7FE30589_.wvu.FilterData" localSheetId="0" hidden="1">'на 2026'!$A$6:$H$321</definedName>
    <definedName name="Z_3F0F098D_D998_48FD_BB26_7A5537CB4DC9_.wvu.FilterData" localSheetId="0" hidden="1">'на 2026'!$A$6:$H$321</definedName>
    <definedName name="Z_3F3CFF0B_5110_46D7_8A27_C26F124407EA_.wvu.FilterData" localSheetId="0" hidden="1">'на 2026'!$A$6:$H$321</definedName>
    <definedName name="Z_3F4B50A3_77F4_4415_B0BF_C7AAD2F22592_.wvu.FilterData" localSheetId="0" hidden="1">'на 2026'!$A$6:$H$321</definedName>
    <definedName name="Z_3F4E18FA_E0CE_43C2_A7F4_5CAE036892ED_.wvu.FilterData" localSheetId="0" hidden="1">'на 2026'!$A$6:$H$321</definedName>
    <definedName name="Z_3F7954D6_04C1_4B23_AE36_0FF9609A2280_.wvu.FilterData" localSheetId="0" hidden="1">'на 2026'!$A$6:$H$321</definedName>
    <definedName name="Z_3F839701_87D5_496C_AD9C_2B5AE5742513_.wvu.FilterData" localSheetId="0" hidden="1">'на 2026'!$A$6:$H$321</definedName>
    <definedName name="Z_3F8557A1_D4EC_4339_A616_2007CE75DDC1_.wvu.FilterData" localSheetId="0" hidden="1">'на 2026'!$A$6:$H$321</definedName>
    <definedName name="Z_3FE8ACF3_2097_4BA9_8230_2DBD30F09632_.wvu.FilterData" localSheetId="0" hidden="1">'на 2026'!$A$6:$H$321</definedName>
    <definedName name="Z_3FEA0B99_83A0_4934_91F1_66BC8E596ABB_.wvu.FilterData" localSheetId="0" hidden="1">'на 2026'!$A$6:$H$321</definedName>
    <definedName name="Z_3FEDCFF8_5450_469D_9A9E_38AB8819A083_.wvu.FilterData" localSheetId="0" hidden="1">'на 2026'!$A$6:$H$321</definedName>
    <definedName name="Z_4010A466_8EF3_4DC9_9FBC_042519271959_.wvu.FilterData" localSheetId="0" hidden="1">'на 2026'!$A$6:$H$321</definedName>
    <definedName name="Z_402DFE3F_A5E1_41E8_BB4F_E3062FAE22D8_.wvu.FilterData" localSheetId="0" hidden="1">'на 2026'!$A$6:$H$321</definedName>
    <definedName name="Z_402F317C_5579_45B0_BB74_EACFE896EBBA_.wvu.FilterData" localSheetId="0" hidden="1">'на 2026'!$A$6:$H$321</definedName>
    <definedName name="Z_403313B7_B74E_4D03_8AB9_B2A52A5BA330_.wvu.FilterData" localSheetId="0" hidden="1">'на 2026'!$A$6:$E$120</definedName>
    <definedName name="Z_4055661A_C391_44E3_B71B_DF824D593415_.wvu.FilterData" localSheetId="0" hidden="1">'на 2026'!$A$6:$E$120</definedName>
    <definedName name="Z_40B8C048_862D_4DCB_9F91_8183ECD065E2_.wvu.FilterData" localSheetId="0" hidden="1">'на 2026'!$A$6:$H$321</definedName>
    <definedName name="Z_40D25AAD_9606_42DD_B04B_5A573254B798_.wvu.FilterData" localSheetId="0" hidden="1">'на 2026'!$A$6:$H$321</definedName>
    <definedName name="Z_40F39B3E_1E08_41A8_90E8_035E8DF0251E_.wvu.FilterData" localSheetId="0" hidden="1">'на 2026'!$A$6:$H$321</definedName>
    <definedName name="Z_4102256A_B8EA_4260_93B3_E17EB54C607E_.wvu.FilterData" localSheetId="0" hidden="1">'на 2026'!$A$6:$H$321</definedName>
    <definedName name="Z_4130F198_7585_448E_AEB6_2D49F7E298D6_.wvu.FilterData" localSheetId="0" hidden="1">'на 2026'!$A$6:$H$321</definedName>
    <definedName name="Z_413E8ADC_60FE_4AEB_A365_51405ED7DAEF_.wvu.FilterData" localSheetId="0" hidden="1">'на 2026'!$A$6:$H$321</definedName>
    <definedName name="Z_415B8653_FE9C_472E_85AE_9CFA9B00FD5E_.wvu.FilterData" localSheetId="0" hidden="1">'на 2026'!$A$6:$E$120</definedName>
    <definedName name="Z_4160F3A5_81D5_462A_8FBE_76C810EB963B_.wvu.FilterData" localSheetId="0" hidden="1">'на 2026'!$A$6:$H$321</definedName>
    <definedName name="Z_418F9F46_9018_4AFC_A504_8CA60A905B83_.wvu.FilterData" localSheetId="0" hidden="1">'на 2026'!$A$6:$H$321</definedName>
    <definedName name="Z_41A2847A_411A_4D8D_8669_7A8FD6A7F9E8_.wvu.FilterData" localSheetId="0" hidden="1">'на 2026'!$A$6:$H$321</definedName>
    <definedName name="Z_41B6BA54_A997_4205_88CB_D7C1CDF746BC_.wvu.FilterData" localSheetId="0" hidden="1">'на 2026'!$A$6:$H$321</definedName>
    <definedName name="Z_41C6EAF5_F389_4A73_A5DF_3E2ABACB9DC1_.wvu.FilterData" localSheetId="0" hidden="1">'на 2026'!$A$6:$H$321</definedName>
    <definedName name="Z_420BFDE3_F640_49B9_A800_9C108FF5DCFE_.wvu.FilterData" localSheetId="0" hidden="1">'на 2026'!$A$6:$H$321</definedName>
    <definedName name="Z_422AF1DB_ADD9_4056_90D1_EF57FA0619FA_.wvu.FilterData" localSheetId="0" hidden="1">'на 2026'!$A$6:$H$321</definedName>
    <definedName name="Z_423AE2BD_6FE7_4E39_8400_BD8A00496896_.wvu.FilterData" localSheetId="0" hidden="1">'на 2026'!$A$6:$H$321</definedName>
    <definedName name="Z_42714258_A098_4563_9784_2B816EA3049D_.wvu.FilterData" localSheetId="0" hidden="1">'на 2026'!$A$6:$H$321</definedName>
    <definedName name="Z_427EE24E_89B6_4221_99D5_5289EC9DC798_.wvu.FilterData" localSheetId="0" hidden="1">'на 2026'!$A$6:$H$321</definedName>
    <definedName name="Z_42BF13A9_20A4_4030_912B_F63923E11DBF_.wvu.FilterData" localSheetId="0" hidden="1">'на 2026'!$A$6:$H$321</definedName>
    <definedName name="Z_432FB227_46D3_4B4C_9FB5_E0D855FA8E5C_.wvu.FilterData" localSheetId="0" hidden="1">'на 2026'!$A$6:$H$321</definedName>
    <definedName name="Z_4372C616_21B2_4F1C_9260_D166D9692190_.wvu.FilterData" localSheetId="0" hidden="1">'на 2026'!$A$6:$H$321</definedName>
    <definedName name="Z_4388DD05_A74C_4C1C_A344_6EEDB2F4B1B0_.wvu.FilterData" localSheetId="0" hidden="1">'на 2026'!$A$6:$E$120</definedName>
    <definedName name="Z_43AA75B7_7B20_4F8F_84A9_CCA8EDA56931_.wvu.FilterData" localSheetId="0" hidden="1">'на 2026'!$A$6:$H$321</definedName>
    <definedName name="Z_43AF271C_082A_4205_ACB8_46C70608433B_.wvu.FilterData" localSheetId="0" hidden="1">'на 2026'!$A$6:$H$321</definedName>
    <definedName name="Z_43B76E5B_B27A_44DE_9D52_DC260E10D781_.wvu.FilterData" localSheetId="0" hidden="1">'на 2026'!$A$6:$H$321</definedName>
    <definedName name="Z_43F7D742_5383_4CCE_A058_3A12F3676DF6_.wvu.FilterData" localSheetId="0" hidden="1">'на 2026'!$A$6:$H$321</definedName>
    <definedName name="Z_44335BD9_DD00_4918_94E1_3E96778F0440_.wvu.FilterData" localSheetId="0" hidden="1">'на 2026'!$A$6:$H$321</definedName>
    <definedName name="Z_445590C0_7350_4A17_AB85_F8DCF9494ECC_.wvu.FilterData" localSheetId="0" hidden="1">'на 2026'!$A$6:$E$120</definedName>
    <definedName name="Z_44589822_61B7_4709_8592_9353A3518931_.wvu.FilterData" localSheetId="0" hidden="1">'на 2026'!$A$6:$H$321</definedName>
    <definedName name="Z_446CFCBB_5B6F_49F1_AA1F_C15DDFF709FB_.wvu.FilterData" localSheetId="0" hidden="1">'на 2026'!$A$6:$H$321</definedName>
    <definedName name="Z_448249C8_AE56_4244_9A71_332B9BB563B1_.wvu.FilterData" localSheetId="0" hidden="1">'на 2026'!$A$6:$H$321</definedName>
    <definedName name="Z_4500807F_0E0F_40C0_A6A6_F5F607F7BCF2_.wvu.FilterData" localSheetId="0" hidden="1">'на 2026'!$A$6:$H$321</definedName>
    <definedName name="Z_450F7FB9_51C9_49D2_AD34_40F8D509E6A2_.wvu.FilterData" localSheetId="0" hidden="1">'на 2026'!$A$6:$H$321</definedName>
    <definedName name="Z_4518508D_B738_485B_8F09_2B48028E59D4_.wvu.FilterData" localSheetId="0" hidden="1">'на 2026'!$A$6:$H$321</definedName>
    <definedName name="Z_451DB9AC_E220_4CF8_90E7_942E1DAA4D0D_.wvu.FilterData" localSheetId="0" hidden="1">'на 2026'!$A$6:$H$321</definedName>
    <definedName name="Z_45394FC2_181E_425F_9DFF_B16FB4463D36_.wvu.FilterData" localSheetId="0" hidden="1">'на 2026'!$A$6:$H$321</definedName>
    <definedName name="Z_45547B9C_FEFB_4707_B25B_E9B3F9310A3B_.wvu.FilterData" localSheetId="0" hidden="1">'на 2026'!$A$6:$H$321</definedName>
    <definedName name="Z_45D27932_FD3D_46DE_B431_4E5606457D7F_.wvu.FilterData" localSheetId="0" hidden="1">'на 2026'!$A$6:$E$120</definedName>
    <definedName name="Z_45D7DC6D_F10E_4AED_AA57_74B50269F199_.wvu.FilterData" localSheetId="0" hidden="1">'на 2026'!$A$6:$H$321</definedName>
    <definedName name="Z_45D8F79C_BFDA_41F8_B50B_701EE9A84324_.wvu.FilterData" localSheetId="0" hidden="1">'на 2026'!$A$6:$H$321</definedName>
    <definedName name="Z_45DE1976_7F07_4EB4_8A9C_FB72D060BEFA_.wvu.FilterData" localSheetId="0" hidden="1">'на 2026'!$A$6:$H$321</definedName>
    <definedName name="Z_45DE1976_7F07_4EB4_8A9C_FB72D060BEFA_.wvu.PrintArea" localSheetId="0" hidden="1">'на 2026'!$A$1:$H$83</definedName>
    <definedName name="Z_45DE1976_7F07_4EB4_8A9C_FB72D060BEFA_.wvu.PrintTitles" localSheetId="0" hidden="1">'на 2026'!$5:$6</definedName>
    <definedName name="Z_46319EFC_E8F9_4AB4_B651_003555D87CD5_.wvu.FilterData" localSheetId="0" hidden="1">'на 2026'!$A$6:$H$321</definedName>
    <definedName name="Z_463A6E53_B01C_47C1_A90D_6BF2068600E6_.wvu.FilterData" localSheetId="0" hidden="1">'на 2026'!$A$6:$H$321</definedName>
    <definedName name="Z_463F3E4B_81D6_4261_A251_5FB4227E67B1_.wvu.FilterData" localSheetId="0" hidden="1">'на 2026'!$A$6:$H$321</definedName>
    <definedName name="Z_46446891_83DA_47D6_9103_49EBCEB6D93B_.wvu.FilterData" localSheetId="0" hidden="1">'на 2026'!$A$6:$H$321</definedName>
    <definedName name="Z_4646AC6A_1AED_414D_9F5A_8C20F4393FAC_.wvu.FilterData" localSheetId="0" hidden="1">'на 2026'!$A$6:$H$321</definedName>
    <definedName name="Z_464A6675_A54C_47A6_87B3_7B4DF2961434_.wvu.FilterData" localSheetId="0" hidden="1">'на 2026'!$A$6:$H$321</definedName>
    <definedName name="Z_46710F25_253B_4E24_937C_29641ECA4F50_.wvu.FilterData" localSheetId="0" hidden="1">'на 2026'!$A$6:$H$321</definedName>
    <definedName name="Z_46C945EC_D27D_4A60_A8D5_1F9A1B89FB2C_.wvu.FilterData" localSheetId="0" hidden="1">'на 2026'!$A$6:$H$321</definedName>
    <definedName name="Z_46EDADFA_EC35_46D3_9137_2B694BF910BA_.wvu.FilterData" localSheetId="0" hidden="1">'на 2026'!$A$6:$H$321</definedName>
    <definedName name="Z_46FA0456_FBE2_490D_A335_8F10CFE4BF88_.wvu.FilterData" localSheetId="0" hidden="1">'на 2026'!$A$6:$H$321</definedName>
    <definedName name="Z_471D790A_FD21_4FA1_B912_154469415B33_.wvu.FilterData" localSheetId="0" hidden="1">'на 2026'!$A$6:$H$321</definedName>
    <definedName name="Z_4720C812_40C5_4260_B911_34E04BC99BE2_.wvu.FilterData" localSheetId="0" hidden="1">'на 2026'!$A$6:$H$321</definedName>
    <definedName name="Z_4726D0B5_6007_40BF_A8EC_B141A003DE7E_.wvu.FilterData" localSheetId="0" hidden="1">'на 2026'!$A$6:$H$321</definedName>
    <definedName name="Z_474B57ED_4959_4C17_9ED5_42840CC1EF1F_.wvu.FilterData" localSheetId="0" hidden="1">'на 2026'!$A$6:$H$321</definedName>
    <definedName name="Z_475531EA_BFEE_4040_9376_1E6B48B40A25_.wvu.FilterData" localSheetId="0" hidden="1">'на 2026'!$A$6:$H$321</definedName>
    <definedName name="Z_4765959C_9F0B_44DF_B00A_10C6BB8CF204_.wvu.FilterData" localSheetId="0" hidden="1">'на 2026'!$A$6:$H$321</definedName>
    <definedName name="Z_476DBA6E_91D1_4913_8987_DE65424E41FC_.wvu.FilterData" localSheetId="0" hidden="1">'на 2026'!$A$6:$H$321</definedName>
    <definedName name="Z_477D6B5D_325A_45EE_9C5E_7F9C11D6E1EF_.wvu.FilterData" localSheetId="0" hidden="1">'на 2026'!$A$6:$H$321</definedName>
    <definedName name="Z_479800C9_BC8B_422C_889B_4C9F35B27918_.wvu.FilterData" localSheetId="0" hidden="1">'на 2026'!$A$6:$H$321</definedName>
    <definedName name="Z_47A8A680_8C4D_4709_925D_1B1D9945DCD8_.wvu.FilterData" localSheetId="0" hidden="1">'на 2026'!$A$6:$H$321</definedName>
    <definedName name="Z_47BCB1EA_366A_4F56_B866_A7D2D6FB6413_.wvu.FilterData" localSheetId="0" hidden="1">'на 2026'!$A$6:$H$321</definedName>
    <definedName name="Z_47C85F08_9616_48F1_AF5B_CF0A87A94857_.wvu.FilterData" localSheetId="0" hidden="1">'на 2026'!$A$6:$H$321</definedName>
    <definedName name="Z_47CE02E9_7BC4_47FC_9B44_1B5CC8466C98_.wvu.FilterData" localSheetId="0" hidden="1">'на 2026'!$A$6:$H$321</definedName>
    <definedName name="Z_47D766B6_F2A9_49CF_8C2A_8E9B4273AF86_.wvu.FilterData" localSheetId="0" hidden="1">'на 2026'!$A$6:$H$321</definedName>
    <definedName name="Z_47DE35B6_B347_4C65_8E49_C2008CA773EB_.wvu.FilterData" localSheetId="0" hidden="1">'на 2026'!$A$6:$E$120</definedName>
    <definedName name="Z_47E54F1A_929E_4350_846F_D427E0D466DD_.wvu.FilterData" localSheetId="0" hidden="1">'на 2026'!$A$6:$H$321</definedName>
    <definedName name="Z_485A205E_B278_4716_86C0_CC980D613050_.wvu.FilterData" localSheetId="0" hidden="1">'на 2026'!$A$6:$H$321</definedName>
    <definedName name="Z_486156AC_4370_4C02_BA8A_CB9B49D1A8EC_.wvu.FilterData" localSheetId="0" hidden="1">'на 2026'!$A$6:$H$321</definedName>
    <definedName name="Z_4861CA5D_AAF5_4F79_B1FC_28136A948C67_.wvu.FilterData" localSheetId="0" hidden="1">'на 2026'!$A$6:$H$321</definedName>
    <definedName name="Z_48C26F2B_4E28_4AC9_8343_04294D0560ED_.wvu.FilterData" localSheetId="0" hidden="1">'на 2026'!$A$6:$H$321</definedName>
    <definedName name="Z_48DA5D36_0C58_49EA_8441_4706633948A7_.wvu.FilterData" localSheetId="0" hidden="1">'на 2026'!$A$6:$H$321</definedName>
    <definedName name="Z_490A2F1C_31D3_46A4_90C2_4FE00A2A3110_.wvu.FilterData" localSheetId="0" hidden="1">'на 2026'!$A$6:$H$321</definedName>
    <definedName name="Z_491582A8_7C90_4B4B_B7C3_31600183C83A_.wvu.FilterData" localSheetId="0" hidden="1">'на 2026'!$A$6:$H$321</definedName>
    <definedName name="Z_491B9ECD_9A04_4974_988C_053596828378_.wvu.FilterData" localSheetId="0" hidden="1">'на 2026'!$A$6:$H$321</definedName>
    <definedName name="Z_4937603D_1D06_4E85_A9E9_AD157CE2B355_.wvu.FilterData" localSheetId="0" hidden="1">'на 2026'!$A$6:$H$321</definedName>
    <definedName name="Z_493E5710_2C03_40EB_8EDF_01078CD2561D_.wvu.FilterData" localSheetId="0" hidden="1">'на 2026'!$A$6:$H$321</definedName>
    <definedName name="Z_494248FA_238D_478D_A4F9_307A931FFEE2_.wvu.FilterData" localSheetId="0" hidden="1">'на 2026'!$A$6:$H$321</definedName>
    <definedName name="Z_495CB41C_9D74_45FB_9A3C_30411D304A3A_.wvu.FilterData" localSheetId="0" hidden="1">'на 2026'!$A$6:$H$321</definedName>
    <definedName name="Z_4960F361_2F74_459E_92C6_C516C18C0598_.wvu.FilterData" localSheetId="0" hidden="1">'на 2026'!$A$6:$H$321</definedName>
    <definedName name="Z_49A00D62_0F99_4653_9E2B_7E81DC142BB9_.wvu.FilterData" localSheetId="0" hidden="1">'на 2026'!$A$6:$H$321</definedName>
    <definedName name="Z_49ACF293_ABE7_4698_9210_5F958A0FA9E4_.wvu.FilterData" localSheetId="0" hidden="1">'на 2026'!$A$6:$H$321</definedName>
    <definedName name="Z_49C611FC_45AE_4771_A9EB_23CB8A805F14_.wvu.FilterData" localSheetId="0" hidden="1">'на 2026'!$A$6:$H$321</definedName>
    <definedName name="Z_49C7329D_3247_4713_BC9A_64F0EE2B0B3C_.wvu.FilterData" localSheetId="0" hidden="1">'на 2026'!$A$6:$H$321</definedName>
    <definedName name="Z_49E10B09_97E3_41C9_892E_7D9C5DFF5740_.wvu.FilterData" localSheetId="0" hidden="1">'на 2026'!$A$6:$H$321</definedName>
    <definedName name="Z_49F2D403_965E_4EAD_9917_761D5083F09E_.wvu.FilterData" localSheetId="0" hidden="1">'на 2026'!$A$6:$H$321</definedName>
    <definedName name="Z_4A659025_264B_4535_9CC0_B58EAC1CFB45_.wvu.FilterData" localSheetId="0" hidden="1">'на 2026'!$A$6:$H$321</definedName>
    <definedName name="Z_4A89A224_FA7C_4B74_B4DF_6C8852478280_.wvu.FilterData" localSheetId="0" hidden="1">'на 2026'!$A$6:$H$321</definedName>
    <definedName name="Z_4A8D74AF_6B6C_4239_9EC3_301119213646_.wvu.FilterData" localSheetId="0" hidden="1">'на 2026'!$A$6:$H$321</definedName>
    <definedName name="Z_4ABBD3CC_DDF9_4C63_9B85_876452B234F3_.wvu.FilterData" localSheetId="0" hidden="1">'на 2026'!$A$6:$H$321</definedName>
    <definedName name="Z_4ACD5078_5B81_4758_B0EF_CE5F66AB6D3F_.wvu.FilterData" localSheetId="0" hidden="1">'на 2026'!$A$6:$H$321</definedName>
    <definedName name="Z_4AE5B387_4075_4E02_9E75_0FE7CAD9107A_.wvu.FilterData" localSheetId="0" hidden="1">'на 2026'!$A$6:$H$321</definedName>
    <definedName name="Z_4AE61192_90D6_4C2B_9424_00320246C826_.wvu.FilterData" localSheetId="0" hidden="1">'на 2026'!$A$6:$H$321</definedName>
    <definedName name="Z_4AF0FF7E_D940_4246_AB71_AC8FEDA2EF24_.wvu.FilterData" localSheetId="0" hidden="1">'на 2026'!$A$6:$H$321</definedName>
    <definedName name="Z_4B20F78A_DF0A_42A3_912F_886F8C470D6F_.wvu.FilterData" localSheetId="0" hidden="1">'на 2026'!$A$6:$H$321</definedName>
    <definedName name="Z_4B8100D5_9B41_4D1D_BD47_2CC7A425BCB9_.wvu.FilterData" localSheetId="0" hidden="1">'на 2026'!$A$6:$H$321</definedName>
    <definedName name="Z_4BB7905C_0E11_42F1_848D_90186131796A_.wvu.FilterData" localSheetId="0" hidden="1">'на 2026'!$A$6:$E$120</definedName>
    <definedName name="Z_4BCA28C5_7E3A_40C8_A15F_462662F852B7_.wvu.FilterData" localSheetId="0" hidden="1">'на 2026'!$A$6:$H$321</definedName>
    <definedName name="Z_4BE15B2D_077F_41A8_A21C_AB77D19D57D3_.wvu.FilterData" localSheetId="0" hidden="1">'на 2026'!$A$6:$H$321</definedName>
    <definedName name="Z_4C1FE39D_945F_4F14_94DF_F69B283DCD9F_.wvu.FilterData" localSheetId="0" hidden="1">'на 2026'!$A$6:$E$120</definedName>
    <definedName name="Z_4C5AA80C_68CA_4C2B_8F3C_522253E5C085_.wvu.FilterData" localSheetId="0" hidden="1">'на 2026'!$A$6:$H$321</definedName>
    <definedName name="Z_4C7AEF2E_DEBC_4646_819D_BEDF77BCC2B3_.wvu.FilterData" localSheetId="0" hidden="1">'на 2026'!$A$6:$H$321</definedName>
    <definedName name="Z_4C806A26_5E5B_481D_998D_4FC8D58C66DD_.wvu.FilterData" localSheetId="0" hidden="1">'на 2026'!$A$6:$H$321</definedName>
    <definedName name="Z_4C8FE8DC_A013_4BDA_A182_49DE5A00ABD2_.wvu.FilterData" localSheetId="0" hidden="1">'на 2026'!$A$6:$H$321</definedName>
    <definedName name="Z_4C94E062_1176_4975_B370_EC293EB401B1_.wvu.FilterData" localSheetId="0" hidden="1">'на 2026'!$A$6:$H$321</definedName>
    <definedName name="Z_4C99A172_787E_4AA6_A4A2_6DD4177EA173_.wvu.FilterData" localSheetId="0" hidden="1">'на 2026'!$A$6:$H$321</definedName>
    <definedName name="Z_4CA010EE_9FB5_4C7E_A14E_34EFE4C7E4F1_.wvu.FilterData" localSheetId="0" hidden="1">'на 2026'!$A$6:$H$321</definedName>
    <definedName name="Z_4CEB490B_58FB_4CA0_AAF2_63178FECD849_.wvu.FilterData" localSheetId="0" hidden="1">'на 2026'!$A$6:$H$321</definedName>
    <definedName name="Z_4D189DE0_63AE_458A_8798_EC162AE03310_.wvu.FilterData" localSheetId="0" hidden="1">'на 2026'!$A$6:$H$321</definedName>
    <definedName name="Z_4D26FCEB_1550_49EE_9AE5_F3BFD84C41FA_.wvu.FilterData" localSheetId="0" hidden="1">'на 2026'!$A$6:$H$321</definedName>
    <definedName name="Z_4D344B94_CB26_47C6_B6A8_48BF280293C1_.wvu.FilterData" localSheetId="0" hidden="1">'на 2026'!$A$6:$H$321</definedName>
    <definedName name="Z_4D3C307C_2E44_42C0_91B5_FB6A6E09D42B_.wvu.FilterData" localSheetId="0" hidden="1">'на 2026'!$A$6:$H$321</definedName>
    <definedName name="Z_4D99CC71_6DBB_4AFE_9DAC_A78E80D23EBD_.wvu.FilterData" localSheetId="0" hidden="1">'на 2026'!$A$6:$H$321</definedName>
    <definedName name="Z_4DBA5214_E42E_4E7C_B43C_190A2BF79ACC_.wvu.FilterData" localSheetId="0" hidden="1">'на 2026'!$A$6:$H$321</definedName>
    <definedName name="Z_4DC355BB_27E7_48C3_8843_13682156D4CC_.wvu.FilterData" localSheetId="0" hidden="1">'на 2026'!$A$6:$H$321</definedName>
    <definedName name="Z_4DC9D79A_8761_4284_BFE5_DFE7738AB4F8_.wvu.FilterData" localSheetId="0" hidden="1">'на 2026'!$A$6:$H$321</definedName>
    <definedName name="Z_4DE9F46A_98FE_4BB0_9B8D_B98B77744784_.wvu.FilterData" localSheetId="0" hidden="1">'на 2026'!$A$6:$H$321</definedName>
    <definedName name="Z_4DF21929_63B0_45D6_9063_EE3D75E46DF0_.wvu.FilterData" localSheetId="0" hidden="1">'на 2026'!$A$6:$H$321</definedName>
    <definedName name="Z_4E70B456_53A6_4A9B_B0D8_E54D21A50BAA_.wvu.FilterData" localSheetId="0" hidden="1">'на 2026'!$A$6:$H$321</definedName>
    <definedName name="Z_4EA492D8_B170_444C_A887_0AC42BCFF83B_.wvu.FilterData" localSheetId="0" hidden="1">'на 2026'!$A$6:$H$321</definedName>
    <definedName name="Z_4EA492D8_B170_444C_A887_0AC42BCFF83B_.wvu.PrintArea" localSheetId="0" hidden="1">'на 2026'!$A$1:$H$129</definedName>
    <definedName name="Z_4EA492D8_B170_444C_A887_0AC42BCFF83B_.wvu.PrintTitles" localSheetId="0" hidden="1">'на 2026'!$5:$6</definedName>
    <definedName name="Z_4EB9A2EB_6EC6_4AFE_AFFA_537868B4F130_.wvu.FilterData" localSheetId="0" hidden="1">'на 2026'!$A$6:$H$321</definedName>
    <definedName name="Z_4EF3C623_C372_46C1_AA60_4AC85C37C9F2_.wvu.FilterData" localSheetId="0" hidden="1">'на 2026'!$A$6:$H$321</definedName>
    <definedName name="Z_4F08029A_B8F0_4DA4_87B0_16FDC76C4FA3_.wvu.FilterData" localSheetId="0" hidden="1">'на 2026'!$A$6:$H$321</definedName>
    <definedName name="Z_4F4F3D49_5D0A_42E0_916A_69EDE30FA23F_.wvu.FilterData" localSheetId="0" hidden="1">'на 2026'!$A$6:$H$321</definedName>
    <definedName name="Z_4F60C1E8_FD12_4EB9_B1EF_504D376D6016_.wvu.FilterData" localSheetId="0" hidden="1">'на 2026'!$A$6:$H$321</definedName>
    <definedName name="Z_4F671476_0893_493B_87D6_3D13861B574F_.wvu.FilterData" localSheetId="0" hidden="1">'на 2026'!$A$6:$H$321</definedName>
    <definedName name="Z_4F722BF5_E65A_4740_B031_AC282DA34AF0_.wvu.FilterData" localSheetId="0" hidden="1">'на 2026'!$A$6:$H$321</definedName>
    <definedName name="Z_4F968996_50CA_4909_B525_F3DB87D166BD_.wvu.FilterData" localSheetId="0" hidden="1">'на 2026'!$A$6:$H$321</definedName>
    <definedName name="Z_4FA4A69A_6589_44A8_8710_9041295BCBA3_.wvu.FilterData" localSheetId="0" hidden="1">'на 2026'!$A$6:$H$321</definedName>
    <definedName name="Z_4FAD2EF3_287F_4A3E_B27D_BB990D450B84_.wvu.FilterData" localSheetId="0" hidden="1">'на 2026'!$A$6:$H$321</definedName>
    <definedName name="Z_4FE18469_4F1B_4C4F_94F8_2337C288BBDA_.wvu.FilterData" localSheetId="0" hidden="1">'на 2026'!$A$6:$H$321</definedName>
    <definedName name="Z_501BD111_0A82_4314_87A9_C3A7A4C96C99_.wvu.FilterData" localSheetId="0" hidden="1">'на 2026'!$A$6:$H$321</definedName>
    <definedName name="Z_5039ACE2_215B_49F3_AC23_F5E171EB2E04_.wvu.FilterData" localSheetId="0" hidden="1">'на 2026'!$A$6:$H$321</definedName>
    <definedName name="Z_504FE81F_4D3A_4ABA_AB98_0F0721A53EC1_.wvu.FilterData" localSheetId="0" hidden="1">'на 2026'!$A$6:$H$321</definedName>
    <definedName name="Z_5083B84B_F441_4EE3_9173_80DE4E181264_.wvu.FilterData" localSheetId="0" hidden="1">'на 2026'!$A$6:$H$321</definedName>
    <definedName name="Z_50C47821_D4D0_4482_B67B_271683C3EE7C_.wvu.FilterData" localSheetId="0" hidden="1">'на 2026'!$A$6:$H$321</definedName>
    <definedName name="Z_50C7EE06_D3E5_466A_B02E_784815AC69C9_.wvu.FilterData" localSheetId="0" hidden="1">'на 2026'!$A$6:$H$321</definedName>
    <definedName name="Z_50D920AB_62F5_4FD0_BCC1_EB462A85CE90_.wvu.FilterData" localSheetId="0" hidden="1">'на 2026'!$A$6:$H$321</definedName>
    <definedName name="Z_50F270BE_8CE5_4CA8_ACB0_0FE221C0502F_.wvu.FilterData" localSheetId="0" hidden="1">'на 2026'!$A$6:$H$321</definedName>
    <definedName name="Z_5118907D_F812_419B_BA38_C5D1A4D7AA9B_.wvu.FilterData" localSheetId="0" hidden="1">'на 2026'!$A$6:$H$321</definedName>
    <definedName name="Z_512708F0_FC6D_4404_BE68_DA23201791B7_.wvu.FilterData" localSheetId="0" hidden="1">'на 2026'!$A$6:$H$321</definedName>
    <definedName name="Z_512CD8D7_CD2F_47E7_B2C6_AE531D4C59BD_.wvu.FilterData" localSheetId="0" hidden="1">'на 2026'!$A$6:$H$321</definedName>
    <definedName name="Z_5142EBC1_4E86_41C1_8307_B66D4A0F24F0_.wvu.FilterData" localSheetId="0" hidden="1">'на 2026'!$A$6:$H$321</definedName>
    <definedName name="Z_51637613_0EB8_43CA_A073_E9BDD29429FF_.wvu.FilterData" localSheetId="0" hidden="1">'на 2026'!$A$6:$H$321</definedName>
    <definedName name="Z_51717657_C6AF_4384_91B7_3B4AAA3E7B00_.wvu.FilterData" localSheetId="0" hidden="1">'на 2026'!$A$6:$H$321</definedName>
    <definedName name="Z_5187EEFA_9E94_424B_9E98_435FA8598600_.wvu.FilterData" localSheetId="0" hidden="1">'на 2026'!$A$6:$H$321</definedName>
    <definedName name="Z_51B28380_B332_4303_9D3D_FB124BF79B2B_.wvu.FilterData" localSheetId="0" hidden="1">'на 2026'!$A$6:$H$130</definedName>
    <definedName name="Z_51BD5A76_12FD_4D74_BB88_134070337907_.wvu.FilterData" localSheetId="0" hidden="1">'на 2026'!$A$6:$H$321</definedName>
    <definedName name="Z_52051764_04EA_49FE_BED8_A5A087B594C8_.wvu.FilterData" localSheetId="0" hidden="1">'на 2026'!$A$6:$H$321</definedName>
    <definedName name="Z_5211D146_D07B_4B5D_8712_916865134037_.wvu.FilterData" localSheetId="0" hidden="1">'на 2026'!$A$6:$H$321</definedName>
    <definedName name="Z_52306391_FBA4_4117_8AD3_6946E8898C18_.wvu.FilterData" localSheetId="0" hidden="1">'на 2026'!$A$6:$H$321</definedName>
    <definedName name="Z_5253E1E1_F351_4BC1_B2DF_DE6F6B57B558_.wvu.FilterData" localSheetId="0" hidden="1">'на 2026'!$A$6:$H$321</definedName>
    <definedName name="Z_529A9D10_2BB0_46A7_944D_8ECDFA0395B8_.wvu.FilterData" localSheetId="0" hidden="1">'на 2026'!$A$6:$H$321</definedName>
    <definedName name="Z_52ACD1DE_5C8C_419B_897D_A938C2151D22_.wvu.FilterData" localSheetId="0" hidden="1">'на 2026'!$A$6:$H$321</definedName>
    <definedName name="Z_52BA2732_5067_4130_9A4C_DB60CF3E9331_.wvu.FilterData" localSheetId="0" hidden="1">'на 2026'!$A$6:$H$321</definedName>
    <definedName name="Z_52C40832_4D48_45A4_B802_95C62DCB5A61_.wvu.FilterData" localSheetId="0" hidden="1">'на 2026'!$A$6:$E$120</definedName>
    <definedName name="Z_52D98C2C_B0C9_4504_AD76_8DEEBB040195_.wvu.FilterData" localSheetId="0" hidden="1">'на 2026'!$A$6:$H$321</definedName>
    <definedName name="Z_52F5BC9C_3CB5_4DD9_B732_2722A80051BB_.wvu.FilterData" localSheetId="0" hidden="1">'на 2026'!$A$6:$H$321</definedName>
    <definedName name="Z_53011515_95F3_4C88_88B6_C1D6475FC303_.wvu.FilterData" localSheetId="0" hidden="1">'на 2026'!$A$6:$H$321</definedName>
    <definedName name="Z_5304F6F9_1730_4F88_80DB_F61D887DE4A0_.wvu.FilterData" localSheetId="0" hidden="1">'на 2026'!$A$6:$H$130</definedName>
    <definedName name="Z_53198BA4_54AC_4165_B938_C4A1A748FFED_.wvu.FilterData" localSheetId="0" hidden="1">'на 2026'!$A$6:$H$321</definedName>
    <definedName name="Z_533612EA_605D_4AFD_803D_3C6F4E3E0B07_.wvu.FilterData" localSheetId="0" hidden="1">'на 2026'!$A$6:$H$321</definedName>
    <definedName name="Z_539CB3DF_9B66_4BE7_9074_8CE0405EB8A6_.wvu.Cols" localSheetId="0" hidden="1">'на 2026'!#REF!,'на 2026'!#REF!</definedName>
    <definedName name="Z_539CB3DF_9B66_4BE7_9074_8CE0405EB8A6_.wvu.FilterData" localSheetId="0" hidden="1">'на 2026'!$A$6:$H$321</definedName>
    <definedName name="Z_539CB3DF_9B66_4BE7_9074_8CE0405EB8A6_.wvu.PrintArea" localSheetId="0" hidden="1">'на 2026'!$A$1:$H$79</definedName>
    <definedName name="Z_539CB3DF_9B66_4BE7_9074_8CE0405EB8A6_.wvu.PrintTitles" localSheetId="0" hidden="1">'на 2026'!$5:$6</definedName>
    <definedName name="Z_543FDC9E_DC95_4C7A_84E4_76AA766A82EF_.wvu.FilterData" localSheetId="0" hidden="1">'на 2026'!$A$6:$H$321</definedName>
    <definedName name="Z_546EB4B2_C544_4B3E_891A_93D68659ED96_.wvu.FilterData" localSheetId="0" hidden="1">'на 2026'!$A$6:$H$321</definedName>
    <definedName name="Z_54703B32_BADE_4A70_9C97_888CD74744A0_.wvu.FilterData" localSheetId="0" hidden="1">'на 2026'!$A$6:$H$321</definedName>
    <definedName name="Z_54822599_E57A_41DC_B623_6CBDB22E6FE6_.wvu.FilterData" localSheetId="0" hidden="1">'на 2026'!$A$6:$H$321</definedName>
    <definedName name="Z_54998E4E_243D_4810_826F_6D61E2FD7B80_.wvu.FilterData" localSheetId="0" hidden="1">'на 2026'!$A$6:$H$321</definedName>
    <definedName name="Z_549F459E_9762_47DE_B2E1_86B610F2E9FE_.wvu.FilterData" localSheetId="0" hidden="1">'на 2026'!$A$6:$H$130</definedName>
    <definedName name="Z_54BA7F95_777A_45AD_95C4_BDBF7D83E6C8_.wvu.FilterData" localSheetId="0" hidden="1">'на 2026'!$A$6:$H$321</definedName>
    <definedName name="Z_54BDF74E_34B0_41EB_B882_7F468D483B5C_.wvu.FilterData" localSheetId="0" hidden="1">'на 2026'!$A$6:$H$321</definedName>
    <definedName name="Z_54CFAFB5_5819_4D51_833E_B65C9A025E20_.wvu.FilterData" localSheetId="0" hidden="1">'на 2026'!$A$6:$H$321</definedName>
    <definedName name="Z_54DA9470_652D_4DF0_8CB1_3439E4794C58_.wvu.FilterData" localSheetId="0" hidden="1">'на 2026'!$A$6:$H$321</definedName>
    <definedName name="Z_55266A36_B6A9_42E1_8467_17D14F12BABD_.wvu.FilterData" localSheetId="0" hidden="1">'на 2026'!$A$6:$E$120</definedName>
    <definedName name="Z_552D5A2F_F398_4185_857D_A43E934E7BB7_.wvu.FilterData" localSheetId="0" hidden="1">'на 2026'!$A$6:$H$321</definedName>
    <definedName name="Z_55839524_8F04_4259_8691_71E7FD7B6883_.wvu.FilterData" localSheetId="0" hidden="1">'на 2026'!$A$6:$H$321</definedName>
    <definedName name="Z_55CB7F74_6D00_407D_AA88_E64A0FF010E6_.wvu.FilterData" localSheetId="0" hidden="1">'на 2026'!$A$6:$H$321</definedName>
    <definedName name="Z_55EE1BDA_956D_403F_8D1F_B35231B96519_.wvu.FilterData" localSheetId="0" hidden="1">'на 2026'!$A$6:$H$321</definedName>
    <definedName name="Z_55F24CBB_212F_42F4_BB98_92561BDA95C3_.wvu.FilterData" localSheetId="0" hidden="1">'на 2026'!$A$6:$H$321</definedName>
    <definedName name="Z_564F82E8_8306_4799_B1F9_06B1FD1FB16E_.wvu.FilterData" localSheetId="0" hidden="1">'на 2026'!$A$2:$H$83</definedName>
    <definedName name="Z_565A1A16_6A4F_4794_B3C1_1808DC7E86C0_.wvu.FilterData" localSheetId="0" hidden="1">'на 2026'!$A$6:$E$120</definedName>
    <definedName name="Z_568C3823_FEE7_49C8_B4CF_3D48541DA65C_.wvu.FilterData" localSheetId="0" hidden="1">'на 2026'!$A$6:$E$120</definedName>
    <definedName name="Z_5696C387_34DF_4BED_BB60_2D85436D9DA8_.wvu.FilterData" localSheetId="0" hidden="1">'на 2026'!$A$6:$H$321</definedName>
    <definedName name="Z_569FD3F9_A6FA_45D9_8B80_CBB8B875C559_.wvu.FilterData" localSheetId="0" hidden="1">'на 2026'!$A$6:$H$321</definedName>
    <definedName name="Z_56C18D87_C587_43F7_9147_D7827AADF66D_.wvu.FilterData" localSheetId="0" hidden="1">'на 2026'!$A$6:$E$120</definedName>
    <definedName name="Z_5729DC83_8713_4B21_9D2C_8A74D021747E_.wvu.FilterData" localSheetId="0" hidden="1">'на 2026'!$A$6:$E$120</definedName>
    <definedName name="Z_5730431A_42FA_4886_8F76_DA9C1179F65B_.wvu.FilterData" localSheetId="0" hidden="1">'на 2026'!$A$6:$H$321</definedName>
    <definedName name="Z_581B9A3C_30EB_4499_B1AD_5987817C7C5A_.wvu.FilterData" localSheetId="0" hidden="1">'на 2026'!$A$6:$H$321</definedName>
    <definedName name="Z_58270B81_2C5A_44D4_84D8_B29B6BA03243_.wvu.FilterData" localSheetId="0" hidden="1">'на 2026'!$A$6:$E$120</definedName>
    <definedName name="Z_5834E280_FA37_4F43_B5D8_B8D5A97A4524_.wvu.FilterData" localSheetId="0" hidden="1">'на 2026'!$A$6:$H$321</definedName>
    <definedName name="Z_58459FC9_AE1B_4AC7_9917_76EAA912700D_.wvu.FilterData" localSheetId="0" hidden="1">'на 2026'!$A$6:$H$321</definedName>
    <definedName name="Z_588532FB_E590_42BD_A8D7_316787EC9467_.wvu.FilterData" localSheetId="0" hidden="1">'на 2026'!$A$6:$H$321</definedName>
    <definedName name="Z_58A2BFA9_7803_4AA8_99E8_85AF5847A611_.wvu.FilterData" localSheetId="0" hidden="1">'на 2026'!$A$6:$H$321</definedName>
    <definedName name="Z_58B51633_9AEE_47A7_B593_34442D0ED0B5_.wvu.FilterData" localSheetId="0" hidden="1">'на 2026'!$A$6:$H$321</definedName>
    <definedName name="Z_58BFA8D4_CF88_4C84_B35F_981C21093C49_.wvu.FilterData" localSheetId="0" hidden="1">'на 2026'!$A$6:$H$321</definedName>
    <definedName name="Z_58C74091_8FAD_4093_9E52_EDA54F81A62E_.wvu.FilterData" localSheetId="0" hidden="1">'на 2026'!$A$6:$H$321</definedName>
    <definedName name="Z_58CE8401_55FD_4A64_AF35_0E6A771F42CD_.wvu.FilterData" localSheetId="0" hidden="1">'на 2026'!$A$6:$H$321</definedName>
    <definedName name="Z_58EAD7A7_C312_4E53_9D90_6DB268F00AAE_.wvu.FilterData" localSheetId="0" hidden="1">'на 2026'!$A$6:$H$321</definedName>
    <definedName name="Z_58EFAC3E_6DAA_4E10_964A_6BC23ECA3B99_.wvu.FilterData" localSheetId="0" hidden="1">'на 2026'!$A$6:$H$321</definedName>
    <definedName name="Z_5903C2CD_4F35_483D_B91D_3C09DC402413_.wvu.FilterData" localSheetId="0" hidden="1">'на 2026'!$A$6:$H$321</definedName>
    <definedName name="Z_59074C03_1A19_4344_8FE1_916D5A98CD29_.wvu.FilterData" localSheetId="0" hidden="1">'на 2026'!$A$6:$H$321</definedName>
    <definedName name="Z_593FC661_D3C9_4D5B_9F7F_4FD8BB281A5E_.wvu.FilterData" localSheetId="0" hidden="1">'на 2026'!$A$6:$H$321</definedName>
    <definedName name="Z_594E41CA_61EE_4A2D_B628_8692F751FB80_.wvu.FilterData" localSheetId="0" hidden="1">'на 2026'!$A$6:$H$321</definedName>
    <definedName name="Z_59942D46_CDA3_4A1E_845F_265C136BD749_.wvu.FilterData" localSheetId="0" hidden="1">'на 2026'!$A$6:$H$321</definedName>
    <definedName name="Z_5996ED13_8652_498D_8DEE_2CE867E1D6DA_.wvu.FilterData" localSheetId="0" hidden="1">'на 2026'!$A$6:$H$321</definedName>
    <definedName name="Z_59A15C04_4482_47BA_AAA2_857A77FCCD7B_.wvu.FilterData" localSheetId="0" hidden="1">'на 2026'!$A$6:$H$321</definedName>
    <definedName name="Z_59CCB0AC_39EE_4AC7_9307_7FE7718BECEC_.wvu.FilterData" localSheetId="0" hidden="1">'на 2026'!$A$6:$H$321</definedName>
    <definedName name="Z_59F91900_CAE9_4608_97BE_FBC0993C389F_.wvu.FilterData" localSheetId="0" hidden="1">'на 2026'!$A$6:$E$120</definedName>
    <definedName name="Z_5A0826D2_48E8_4049_87EB_8011A792B32A_.wvu.FilterData" localSheetId="0" hidden="1">'на 2026'!$A$6:$H$321</definedName>
    <definedName name="Z_5A1E401B_9CBB_4720_B34E_C1F970D8C1A4_.wvu.FilterData" localSheetId="0" hidden="1">'на 2026'!$A$6:$H$321</definedName>
    <definedName name="Z_5A5FF966_0E10_4BF8_B40F_C8478F0D995D_.wvu.FilterData" localSheetId="0" hidden="1">'на 2026'!$A$6:$H$321</definedName>
    <definedName name="Z_5AC843E8_BE7D_4B69_82E5_622B40389D76_.wvu.FilterData" localSheetId="0" hidden="1">'на 2026'!$A$6:$H$321</definedName>
    <definedName name="Z_5AED1EEB_F2BD_4EA8_B85A_ECC7CA9EB0BB_.wvu.FilterData" localSheetId="0" hidden="1">'на 2026'!$A$6:$H$321</definedName>
    <definedName name="Z_5B1A6EA8_24E2_45A1_ACEF_A535BCC31BBF_.wvu.FilterData" localSheetId="0" hidden="1">'на 2026'!$A$6:$H$321</definedName>
    <definedName name="Z_5B201F9D_0EC3_499C_A33C_1C4C3BFDAC63_.wvu.FilterData" localSheetId="0" hidden="1">'на 2026'!$A$6:$H$321</definedName>
    <definedName name="Z_5B530939_3820_4F41_B6AF_D342046937E2_.wvu.FilterData" localSheetId="0" hidden="1">'на 2026'!$A$6:$H$321</definedName>
    <definedName name="Z_5B621C2E_0EE1_488C_9DA4_F5609F15B54C_.wvu.FilterData" localSheetId="0" hidden="1">'на 2026'!$A$6:$H$321</definedName>
    <definedName name="Z_5B6D98E6_8929_4747_9889_173EDC254AC0_.wvu.FilterData" localSheetId="0" hidden="1">'на 2026'!$A$6:$H$321</definedName>
    <definedName name="Z_5B8F35C7_BACE_46B7_A289_D37993E37EE6_.wvu.FilterData" localSheetId="0" hidden="1">'на 2026'!$A$6:$H$321</definedName>
    <definedName name="Z_5BB994C0_0A73_4A06_8B55_4EFD3E0DBF0D_.wvu.FilterData" localSheetId="0" hidden="1">'на 2026'!$A$6:$H$321</definedName>
    <definedName name="Z_5BD6B32C_AA9C_477B_9D18_4933499B50B8_.wvu.FilterData" localSheetId="0" hidden="1">'на 2026'!$A$6:$H$321</definedName>
    <definedName name="Z_5C13A1A0_C535_4639_90BE_9B5D72B8AEDB_.wvu.FilterData" localSheetId="0" hidden="1">'на 2026'!$A$6:$E$120</definedName>
    <definedName name="Z_5C1EB056_6EEF_4598_848E_E932B26747D9_.wvu.FilterData" localSheetId="0" hidden="1">'на 2026'!$A$6:$H$321</definedName>
    <definedName name="Z_5C253E80_F3BD_4FE4_AB93_2FEE92134E33_.wvu.FilterData" localSheetId="0" hidden="1">'на 2026'!$A$6:$H$321</definedName>
    <definedName name="Z_5C287463_A1A8_4A64_B8DC_CFC023F9DDA3_.wvu.FilterData" localSheetId="0" hidden="1">'на 2026'!$A$6:$H$321</definedName>
    <definedName name="Z_5C312E7E_C392_4216_9BE9_33490BF52B04_.wvu.FilterData" localSheetId="0" hidden="1">'на 2026'!$A$6:$H$321</definedName>
    <definedName name="Z_5C519772_2A20_4B5B_841B_37C4DE3DF25F_.wvu.FilterData" localSheetId="0" hidden="1">'на 2026'!$A$6:$H$321</definedName>
    <definedName name="Z_5CD246D0_1B61_4A0E_94C1_5A06A3BBBCDE_.wvu.FilterData" localSheetId="0" hidden="1">'на 2026'!$A$6:$H$321</definedName>
    <definedName name="Z_5CDE7466_9008_4EE8_8F19_E26D937B15F6_.wvu.FilterData" localSheetId="0" hidden="1">'на 2026'!$A$6:$E$120</definedName>
    <definedName name="Z_5CF82977_E807_47D2_8BCE_08B6E0115AC7_.wvu.FilterData" localSheetId="0" hidden="1">'на 2026'!$A$6:$H$321</definedName>
    <definedName name="Z_5CF8FCD5_D471_4326_AE16_46A73366B8A0_.wvu.FilterData" localSheetId="0" hidden="1">'на 2026'!$A$6:$H$321</definedName>
    <definedName name="Z_5D02AC07_9DDA_4DED_8BC0_7F56C2780A3D_.wvu.FilterData" localSheetId="0" hidden="1">'на 2026'!$A$6:$H$321</definedName>
    <definedName name="Z_5D0C536E_5C8E_491C_A9DB_A2B27E25CEE3_.wvu.FilterData" localSheetId="0" hidden="1">'на 2026'!$A$6:$H$321</definedName>
    <definedName name="Z_5D1A8E24_0858_4B4C_9A88_78819F5A1F0E_.wvu.FilterData" localSheetId="0" hidden="1">'на 2026'!$A$6:$H$321</definedName>
    <definedName name="Z_5D493D37_85DF_4A0D_9E57_094C52290F45_.wvu.FilterData" localSheetId="0" hidden="1">'на 2026'!$A$6:$H$321</definedName>
    <definedName name="Z_5D611E98_6E20_4D72_BD87_7C150FFB93F0_.wvu.FilterData" localSheetId="0" hidden="1">'на 2026'!$A$6:$H$321</definedName>
    <definedName name="Z_5D6E508A_AC9C_480D_B018_D5F113D0C16C_.wvu.FilterData" localSheetId="0" hidden="1">'на 2026'!$A$6:$H$321</definedName>
    <definedName name="Z_5DA1F30B_C28D_4542_91B8_59775937AB4F_.wvu.FilterData" localSheetId="0" hidden="1">'на 2026'!$A$6:$H$321</definedName>
    <definedName name="Z_5DFBF4F8_E8CB_45B8_AEBD_E22AE27F7511_.wvu.FilterData" localSheetId="0" hidden="1">'на 2026'!$A$6:$H$321</definedName>
    <definedName name="Z_5E0BE2D3_6F94_4578_AD75_83964D519586_.wvu.FilterData" localSheetId="0" hidden="1">'на 2026'!$A$6:$H$321</definedName>
    <definedName name="Z_5E8319AA_70BE_4A15_908D_5BB7BC61D3F7_.wvu.FilterData" localSheetId="0" hidden="1">'на 2026'!$A$6:$H$321</definedName>
    <definedName name="Z_5EB104F4_627D_44E7_960F_6C67063C7D09_.wvu.FilterData" localSheetId="0" hidden="1">'на 2026'!$A$6:$H$321</definedName>
    <definedName name="Z_5EB1B5BB_79BE_4318_9140_3FA31802D519_.wvu.FilterData" localSheetId="0" hidden="1">'на 2026'!$A$6:$H$321</definedName>
    <definedName name="Z_5EB1B5BB_79BE_4318_9140_3FA31802D519_.wvu.PrintArea" localSheetId="0" hidden="1">'на 2026'!$A$1:$H$79</definedName>
    <definedName name="Z_5EB1B5BB_79BE_4318_9140_3FA31802D519_.wvu.PrintTitles" localSheetId="0" hidden="1">'на 2026'!$5:$6</definedName>
    <definedName name="Z_5EDF1D7D_DAF7_472B_BD79_F95ADF38BAAB_.wvu.FilterData" localSheetId="0" hidden="1">'на 2026'!$A$6:$H$321</definedName>
    <definedName name="Z_5F7F93D2_80EF_4EEE_9C9D_12AB30DD80D3_.wvu.FilterData" localSheetId="0" hidden="1">'на 2026'!$A$6:$H$321</definedName>
    <definedName name="Z_5FB953A5_71FF_4056_AF98_C9D06FF0EDF3_.wvu.Cols" localSheetId="0" hidden="1">'на 2026'!#REF!,'на 2026'!#REF!</definedName>
    <definedName name="Z_5FB953A5_71FF_4056_AF98_C9D06FF0EDF3_.wvu.FilterData" localSheetId="0" hidden="1">'на 2026'!$A$6:$H$321</definedName>
    <definedName name="Z_5FB953A5_71FF_4056_AF98_C9D06FF0EDF3_.wvu.PrintArea" localSheetId="0" hidden="1">'на 2026'!$A$1:$H$79</definedName>
    <definedName name="Z_5FB953A5_71FF_4056_AF98_C9D06FF0EDF3_.wvu.PrintTitles" localSheetId="0" hidden="1">'на 2026'!$5:$6</definedName>
    <definedName name="Z_6011A554_E1A4_465F_9A01_E0469A86D44D_.wvu.FilterData" localSheetId="0" hidden="1">'на 2026'!$A$6:$H$321</definedName>
    <definedName name="Z_60155C64_695E_458C_BBFE_B89C53118803_.wvu.FilterData" localSheetId="0" hidden="1">'на 2026'!$A$6:$H$321</definedName>
    <definedName name="Z_60657231_C99E_4191_A90E_C546FB588843_.wvu.FilterData" localSheetId="0" hidden="1">'на 2026'!$A$6:$E$120</definedName>
    <definedName name="Z_60669095_D958_429D_B74A_692F0AF6A5BF_.wvu.FilterData" localSheetId="0" hidden="1">'на 2026'!$A$6:$H$321</definedName>
    <definedName name="Z_6067E66A_4AAF_4047_B90C_8B0E1F070D71_.wvu.FilterData" localSheetId="0" hidden="1">'на 2026'!$A$6:$H$321</definedName>
    <definedName name="Z_6068C3FF_17AA_48A5_A88B_2523CBAC39AE_.wvu.FilterData" localSheetId="0" hidden="1">'на 2026'!$A$6:$H$321</definedName>
    <definedName name="Z_6068C3FF_17AA_48A5_A88B_2523CBAC39AE_.wvu.PrintArea" localSheetId="0" hidden="1">'на 2026'!$A$1:$H$120</definedName>
    <definedName name="Z_6068C3FF_17AA_48A5_A88B_2523CBAC39AE_.wvu.PrintTitles" localSheetId="0" hidden="1">'на 2026'!$5:$6</definedName>
    <definedName name="Z_6085EE75_36B7_47B2_BC4C_6C003E6E451C_.wvu.FilterData" localSheetId="0" hidden="1">'на 2026'!$A$6:$H$321</definedName>
    <definedName name="Z_6096DF59_5639_431F_ACAA_6E74367471D4_.wvu.FilterData" localSheetId="0" hidden="1">'на 2026'!$A$6:$H$321</definedName>
    <definedName name="Z_60B33E92_3815_4061_91AA_8E38B8895054_.wvu.FilterData" localSheetId="0" hidden="1">'на 2026'!$A$6:$E$120</definedName>
    <definedName name="Z_60BF1189_ADAB_462B_9E08_D32117501A4E_.wvu.FilterData" localSheetId="0" hidden="1">'на 2026'!$A$6:$H$321</definedName>
    <definedName name="Z_60DFA56E_3783_4CE7_A2DB_BDE153AF9137_.wvu.FilterData" localSheetId="0" hidden="1">'на 2026'!$A$6:$H$321</definedName>
    <definedName name="Z_615289EF_6552_4251_B1CB_A920EBB3195E_.wvu.FilterData" localSheetId="0" hidden="1">'на 2026'!$A$6:$H$321</definedName>
    <definedName name="Z_615C7B91_FF13_4408_A2AA_52DA69643ED1_.wvu.FilterData" localSheetId="0" hidden="1">'на 2026'!$A$6:$H$321</definedName>
    <definedName name="Z_61D3C2BE_E5C3_4670_8A8C_5EA015D7BE13_.wvu.FilterData" localSheetId="0" hidden="1">'на 2026'!$A$6:$H$321</definedName>
    <definedName name="Z_61D855EA_26E2_47AA_98CA_B871430445D9_.wvu.FilterData" localSheetId="0" hidden="1">'на 2026'!$A$6:$H$321</definedName>
    <definedName name="Z_61F39988_DD75_4570_9455_AB31CCAFEE4C_.wvu.FilterData" localSheetId="0" hidden="1">'на 2026'!$A$6:$H$321</definedName>
    <definedName name="Z_61FEE2C2_8D13_4755_8517_9B75B80FA4B1_.wvu.FilterData" localSheetId="0" hidden="1">'на 2026'!$A$6:$H$321</definedName>
    <definedName name="Z_6246324E_D224_4FAC_8C67_F9370E7D77EB_.wvu.FilterData" localSheetId="0" hidden="1">'на 2026'!$A$6:$H$321</definedName>
    <definedName name="Z_624EA417_1537_4932_82E6_067428E23D73_.wvu.FilterData" localSheetId="0" hidden="1">'на 2026'!$A$6:$H$321</definedName>
    <definedName name="Z_62534477_13C5_437C_87A9_3525FC60CE4D_.wvu.FilterData" localSheetId="0" hidden="1">'на 2026'!$A$6:$H$321</definedName>
    <definedName name="Z_62691467_BD46_47AE_A6DF_52CBD0D9817B_.wvu.FilterData" localSheetId="0" hidden="1">'на 2026'!$A$6:$E$120</definedName>
    <definedName name="Z_62A8387D_B08A_477D_ADE5_71912984F458_.wvu.FilterData" localSheetId="0" hidden="1">'на 2026'!$A$6:$H$321</definedName>
    <definedName name="Z_62AE6103_E87D_480F_B5E4_8DBCD8F5A21D_.wvu.FilterData" localSheetId="0" hidden="1">'на 2026'!$A$6:$H$321</definedName>
    <definedName name="Z_62BB10A5_EF28_4942_80EF_BF25E16F79EB_.wvu.FilterData" localSheetId="0" hidden="1">'на 2026'!$A$6:$H$321</definedName>
    <definedName name="Z_62C4D5B7_88F6_4885_99F7_CBFA0AACC2D9_.wvu.FilterData" localSheetId="0" hidden="1">'на 2026'!$A$6:$H$321</definedName>
    <definedName name="Z_62E7809F_D5DF_4BC1_AEFF_718779E2F7F6_.wvu.FilterData" localSheetId="0" hidden="1">'на 2026'!$A$6:$H$321</definedName>
    <definedName name="Z_62EAB2D0_DD34_4A79_81B9_AE233EFBD41D_.wvu.FilterData" localSheetId="0" hidden="1">'на 2026'!$A$6:$H$130</definedName>
    <definedName name="Z_62F28655_B8A8_45AE_A142_E93FF8C032BD_.wvu.FilterData" localSheetId="0" hidden="1">'на 2026'!$A$6:$H$321</definedName>
    <definedName name="Z_62F2B5AA_C3D1_4669_A4A0_184285923B8F_.wvu.FilterData" localSheetId="0" hidden="1">'на 2026'!$A$6:$H$321</definedName>
    <definedName name="Z_63162BBE_DEA3_4E9D_88C6_50A1C19A4306_.wvu.FilterData" localSheetId="0" hidden="1">'на 2026'!$A$6:$H$321</definedName>
    <definedName name="Z_63436FDB_9A91_4157_840D_70107C085942_.wvu.FilterData" localSheetId="0" hidden="1">'на 2026'!$A$6:$H$321</definedName>
    <definedName name="Z_635682B2_03BE_464B_980A_0FB54C984804_.wvu.FilterData" localSheetId="0" hidden="1">'на 2026'!$A$6:$H$130</definedName>
    <definedName name="Z_636DA917_E508_45C7_B31A_50C91F940D46_.wvu.FilterData" localSheetId="0" hidden="1">'на 2026'!$A$6:$H$321</definedName>
    <definedName name="Z_63720CAA_47FE_4977_B082_29E1534276C7_.wvu.FilterData" localSheetId="0" hidden="1">'на 2026'!$A$6:$H$321</definedName>
    <definedName name="Z_63837FB1_85AF_4AD9_BBC8_C8ADCF419CB5_.wvu.FilterData" localSheetId="0" hidden="1">'на 2026'!$A$6:$H$321</definedName>
    <definedName name="Z_6388A221_DD71_4215_8F6D_83C36FBE9B4C_.wvu.FilterData" localSheetId="0" hidden="1">'на 2026'!$A$6:$H$321</definedName>
    <definedName name="Z_638AAAE8_8FF2_44D0_A160_BB2A9AEB5B72_.wvu.FilterData" localSheetId="0" hidden="1">'на 2026'!$A$6:$E$120</definedName>
    <definedName name="Z_63C83D66_6169_489B_A89B_FD0007FBD46E_.wvu.FilterData" localSheetId="0" hidden="1">'на 2026'!$A$6:$H$321</definedName>
    <definedName name="Z_63D45DC6_0D62_438A_9069_0A4378090381_.wvu.FilterData" localSheetId="0" hidden="1">'на 2026'!$A$6:$E$120</definedName>
    <definedName name="Z_63F4CB63_E6CD_425C_9121_044DE5020B98_.wvu.FilterData" localSheetId="0" hidden="1">'на 2026'!$A$6:$H$321</definedName>
    <definedName name="Z_643AF594_D948_4DA9_8B49_70D4487A1DD9_.wvu.FilterData" localSheetId="0" hidden="1">'на 2026'!$A$6:$H$321</definedName>
    <definedName name="Z_647EE6A0_6C8D_4FBF_BCF1_907D60975A5A_.wvu.FilterData" localSheetId="0" hidden="1">'на 2026'!$A$6:$H$321</definedName>
    <definedName name="Z_6484C65C_5FE4_445E_A3CE_D7A232EBC33C_.wvu.FilterData" localSheetId="0" hidden="1">'на 2026'!$A$6:$H$321</definedName>
    <definedName name="Z_648AB040_BD0E_49A1_BA40_87D3D9C0BA55_.wvu.FilterData" localSheetId="0" hidden="1">'на 2026'!$A$6:$H$321</definedName>
    <definedName name="Z_649E5CE3_4976_49D9_83DA_4E57FFC714BF_.wvu.Cols" localSheetId="0" hidden="1">'на 2026'!#REF!</definedName>
    <definedName name="Z_649E5CE3_4976_49D9_83DA_4E57FFC714BF_.wvu.FilterData" localSheetId="0" hidden="1">'на 2026'!$A$6:$H$321</definedName>
    <definedName name="Z_649E5CE3_4976_49D9_83DA_4E57FFC714BF_.wvu.PrintArea" localSheetId="0" hidden="1">'на 2026'!$A$1:$H$83</definedName>
    <definedName name="Z_649E5CE3_4976_49D9_83DA_4E57FFC714BF_.wvu.PrintTitles" localSheetId="0" hidden="1">'на 2026'!$5:$6</definedName>
    <definedName name="Z_64BFC62D_1786_4B13_8955_A52F4618EE47_.wvu.FilterData" localSheetId="0" hidden="1">'на 2026'!$A$6:$H$321</definedName>
    <definedName name="Z_64C01F03_E840_4B6E_960F_5E13E0981676_.wvu.FilterData" localSheetId="0" hidden="1">'на 2026'!$A$6:$H$321</definedName>
    <definedName name="Z_64F95B01_C57E_429C_BB6C_B031B0DD1DF2_.wvu.FilterData" localSheetId="0" hidden="1">'на 2026'!$A$6:$H$321</definedName>
    <definedName name="Z_6540516E_EA39_4A14_9CAD_25F29EA3696D_.wvu.FilterData" localSheetId="0" hidden="1">'на 2026'!$A$6:$H$321</definedName>
    <definedName name="Z_65565D2E_3D62_4F25_A560_FC88A2B26114_.wvu.FilterData" localSheetId="0" hidden="1">'на 2026'!$A$6:$H$321</definedName>
    <definedName name="Z_656F475B_806E_480A_9617_36CCDCA0487D_.wvu.FilterData" localSheetId="0" hidden="1">'на 2026'!$A$6:$H$321</definedName>
    <definedName name="Z_657583BD_474B_4EFE_A5D6_97F78CABE532_.wvu.FilterData" localSheetId="0" hidden="1">'на 2026'!$A$6:$H$321</definedName>
    <definedName name="Z_65B946BB_865B_45DA_A19D_A1AC6082DF5C_.wvu.FilterData" localSheetId="0" hidden="1">'на 2026'!$A$6:$H$321</definedName>
    <definedName name="Z_65D3F071_3287_4A77_B6B1_5DF1F6C04BB3_.wvu.FilterData" localSheetId="0" hidden="1">'на 2026'!$A$6:$H$321</definedName>
    <definedName name="Z_65E46399_26A7_441E_AB5B_054868B51F98_.wvu.FilterData" localSheetId="0" hidden="1">'на 2026'!$A$6:$H$321</definedName>
    <definedName name="Z_65F8B16B_220F_4FC8_86A4_6BDB56CB5C59_.wvu.FilterData" localSheetId="0" hidden="1">'на 2026'!$A$2:$H$83</definedName>
    <definedName name="Z_6629630C_23A4_443E_9074_F19022B204E8_.wvu.FilterData" localSheetId="0" hidden="1">'на 2026'!$A$6:$H$321</definedName>
    <definedName name="Z_6654CD2E_14AE_4299_8801_306919BA9D32_.wvu.FilterData" localSheetId="0" hidden="1">'на 2026'!$A$6:$H$321</definedName>
    <definedName name="Z_66550ABE_0FE4_4071_B1FA_6163FA599414_.wvu.FilterData" localSheetId="0" hidden="1">'на 2026'!$A$6:$H$321</definedName>
    <definedName name="Z_6656F77C_55F8_4E1C_A222_2E884838D2F2_.wvu.FilterData" localSheetId="0" hidden="1">'на 2026'!$A$6:$H$321</definedName>
    <definedName name="Z_665CCB24_5EC4_4776_8836_1FE268E1A768_.wvu.FilterData" localSheetId="0" hidden="1">'на 2026'!$A$6:$H$321</definedName>
    <definedName name="Z_667B535C_31EB_4690_B9D0_A1691F287780_.wvu.FilterData" localSheetId="0" hidden="1">'на 2026'!$A$6:$H$321</definedName>
    <definedName name="Z_6681E911_E707_472C_AB18_5A4B0F68217C_.wvu.FilterData" localSheetId="0" hidden="1">'на 2026'!$A$6:$H$321</definedName>
    <definedName name="Z_6685478C_9BCA_4591_AD70_C668CD426557_.wvu.FilterData" localSheetId="0" hidden="1">'на 2026'!$A$6:$H$321</definedName>
    <definedName name="Z_66EE8E68_84F1_44B5_B60B_7ED67214A421_.wvu.FilterData" localSheetId="0" hidden="1">'на 2026'!$A$6:$H$321</definedName>
    <definedName name="Z_67628636_B3A2_4AD6_B094_A3FADB174B53_.wvu.FilterData" localSheetId="0" hidden="1">'на 2026'!$A$6:$H$321</definedName>
    <definedName name="Z_67970FA2_DD68_4DC8_BABA_91BB584BBE5B_.wvu.FilterData" localSheetId="0" hidden="1">'на 2026'!$A$6:$H$321</definedName>
    <definedName name="Z_67971AFA_5010_43AA_8964_CEDCE49B3348_.wvu.FilterData" localSheetId="0" hidden="1">'на 2026'!$A$6:$H$321</definedName>
    <definedName name="Z_67A1158E_8E10_4053_B044_B8AB7C784C01_.wvu.FilterData" localSheetId="0" hidden="1">'на 2026'!$A$6:$H$321</definedName>
    <definedName name="Z_67A6B543_D9AE_4899_9831_5416ED77338D_.wvu.FilterData" localSheetId="0" hidden="1">'на 2026'!$A$6:$H$321</definedName>
    <definedName name="Z_67ADFAE6_A9AF_44D7_8539_93CD0F6B7849_.wvu.FilterData" localSheetId="0" hidden="1">'на 2026'!$A$6:$H$130</definedName>
    <definedName name="Z_67ADFAE6_A9AF_44D7_8539_93CD0F6B7849_.wvu.PrintArea" localSheetId="0" hidden="1">'на 2026'!$A$1:$H$130</definedName>
    <definedName name="Z_67ADFAE6_A9AF_44D7_8539_93CD0F6B7849_.wvu.PrintTitles" localSheetId="0" hidden="1">'на 2026'!$5:$6</definedName>
    <definedName name="Z_67CEEC89_8901_4825_883E_9C288CEBA3F4_.wvu.FilterData" localSheetId="0" hidden="1">'на 2026'!$A$6:$H$321</definedName>
    <definedName name="Z_6802493F_112D_4CC7_8180_E297DCFE7381_.wvu.FilterData" localSheetId="0" hidden="1">'на 2026'!$A$6:$H$321</definedName>
    <definedName name="Z_68543727_5837_47F3_A17E_A06AE03143F0_.wvu.FilterData" localSheetId="0" hidden="1">'на 2026'!$A$6:$H$321</definedName>
    <definedName name="Z_68683A58_471B_4FCB_952E_C9B39BF5837F_.wvu.FilterData" localSheetId="0" hidden="1">'на 2026'!$A$6:$H$321</definedName>
    <definedName name="Z_687187BD_3340_4E68_8BC1_2A2C22B9624F_.wvu.FilterData" localSheetId="0" hidden="1">'на 2026'!$A$6:$H$321</definedName>
    <definedName name="Z_6882DFD6_786D_4D86_8A08_CC8196418C96_.wvu.FilterData" localSheetId="0" hidden="1">'на 2026'!$A$6:$H$321</definedName>
    <definedName name="Z_68B8F6E7_EBE0_41F6_B9CD_94F69633F7D5_.wvu.FilterData" localSheetId="0" hidden="1">'на 2026'!$A$6:$H$321</definedName>
    <definedName name="Z_68D9AF38_EECC_4FCE_940E_5FB5E14F32CF_.wvu.FilterData" localSheetId="0" hidden="1">'на 2026'!$A$6:$H$321</definedName>
    <definedName name="Z_6901CD30_42B7_4EC1_AF54_8AB710BFE495_.wvu.FilterData" localSheetId="0" hidden="1">'на 2026'!$A$6:$H$321</definedName>
    <definedName name="Z_69321B6F_CF2A_4DAB_82CF_8CAAD629F257_.wvu.FilterData" localSheetId="0" hidden="1">'на 2026'!$A$6:$H$321</definedName>
    <definedName name="Z_6960C5FC_23BB_416E_91A4_54843C57A92C_.wvu.FilterData" localSheetId="0" hidden="1">'на 2026'!$A$6:$H$321</definedName>
    <definedName name="Z_69DD4B2E_3C55_417C_8672_F19525836BE6_.wvu.FilterData" localSheetId="0" hidden="1">'на 2026'!$A$6:$H$321</definedName>
    <definedName name="Z_6A19F32A_B160_4483_91DD_03217B777DF3_.wvu.FilterData" localSheetId="0" hidden="1">'на 2026'!$A$6:$H$321</definedName>
    <definedName name="Z_6A3BD144_0140_4ADD_AD88_B274AA069B37_.wvu.FilterData" localSheetId="0" hidden="1">'на 2026'!$A$6:$H$321</definedName>
    <definedName name="Z_6A402979_51E9_4CAD_9C33_EBFCF826C549_.wvu.FilterData" localSheetId="0" hidden="1">'на 2026'!$A$6:$H$321</definedName>
    <definedName name="Z_6AC2739A_D9FC_4868_807C_949EE2AD99FE_.wvu.FilterData" localSheetId="0" hidden="1">'на 2026'!$A$6:$H$321</definedName>
    <definedName name="Z_6AE09898_DB20_4B56_B25D_C756C4A5A0A2_.wvu.FilterData" localSheetId="0" hidden="1">'на 2026'!$A$6:$H$321</definedName>
    <definedName name="Z_6AEA5634_12B3_4A66_97CA_20C5CDDF5872_.wvu.FilterData" localSheetId="0" hidden="1">'на 2026'!$A$6:$H$321</definedName>
    <definedName name="Z_6B30174D_06F6_400C_8FE4_A489A229C982_.wvu.FilterData" localSheetId="0" hidden="1">'на 2026'!$A$6:$H$321</definedName>
    <definedName name="Z_6B9F1A4E_485B_421D_A44C_0AAE5901E28D_.wvu.FilterData" localSheetId="0" hidden="1">'на 2026'!$A$6:$H$321</definedName>
    <definedName name="Z_6BE4E62B_4F97_4F96_9638_8ADCE8F932B1_.wvu.FilterData" localSheetId="0" hidden="1">'на 2026'!$A$6:$E$120</definedName>
    <definedName name="Z_6BE735CC_AF2E_4F67_B22D_A8AB001D3353_.wvu.FilterData" localSheetId="0" hidden="1">'на 2026'!$A$6:$E$120</definedName>
    <definedName name="Z_6C41C030_784A_4D40_9C2A_5E4F101860E1_.wvu.FilterData" localSheetId="0" hidden="1">'на 2026'!$A$6:$H$321</definedName>
    <definedName name="Z_6C574B3A_CBDC_4063_B039_06E2BE768645_.wvu.FilterData" localSheetId="0" hidden="1">'на 2026'!$A$6:$H$321</definedName>
    <definedName name="Z_6CF84B0C_144A_4CF4_A34E_B9147B738037_.wvu.FilterData" localSheetId="0" hidden="1">'на 2026'!$A$6:$E$120</definedName>
    <definedName name="Z_6D0240A6_9769_4874_8800_2DD838F2A024_.wvu.FilterData" localSheetId="0" hidden="1">'на 2026'!$A$6:$H$321</definedName>
    <definedName name="Z_6D091BF8_3118_4C66_BFCF_A396B92963B0_.wvu.FilterData" localSheetId="0" hidden="1">'на 2026'!$A$6:$H$321</definedName>
    <definedName name="Z_6D1C64E5_A594_47DE_BE16_E18FABE58137_.wvu.FilterData" localSheetId="0" hidden="1">'на 2026'!$A$6:$H$321</definedName>
    <definedName name="Z_6D3B43D6_D362_4C00_8541_8ED3EEFED9C2_.wvu.FilterData" localSheetId="0" hidden="1">'на 2026'!$A$6:$H$130</definedName>
    <definedName name="Z_6D692D1F_2186_4B62_878B_AABF13F25116_.wvu.FilterData" localSheetId="0" hidden="1">'на 2026'!$A$6:$H$321</definedName>
    <definedName name="Z_6D7CFBF1_75D3_41F3_8694_AE4E45FE6F72_.wvu.FilterData" localSheetId="0" hidden="1">'на 2026'!$A$6:$H$321</definedName>
    <definedName name="Z_6D832A67_3259_41B9_9C2E_CD7AF737A08B_.wvu.FilterData" localSheetId="0" hidden="1">'на 2026'!$A$6:$H$321</definedName>
    <definedName name="Z_6DBF7B6C_715F_4D34_957E_CDEA14F84B54_.wvu.FilterData" localSheetId="0" hidden="1">'на 2026'!$A$6:$H$321</definedName>
    <definedName name="Z_6DC5357A_CB08_43BF_90C5_44CA067A2BB4_.wvu.FilterData" localSheetId="0" hidden="1">'на 2026'!$A$6:$H$321</definedName>
    <definedName name="Z_6DD7E52C_7D15_44E4_BBFC_23C9C45F086C_.wvu.FilterData" localSheetId="0" hidden="1">'на 2026'!$A$6:$H$321</definedName>
    <definedName name="Z_6E1926CF_4906_4A55_811C_617ED8BB98BA_.wvu.FilterData" localSheetId="0" hidden="1">'на 2026'!$A$6:$H$321</definedName>
    <definedName name="Z_6E224EF0_D115_4267_8B05_E0B72D40412A_.wvu.FilterData" localSheetId="0" hidden="1">'на 2026'!$A$6:$H$130</definedName>
    <definedName name="Z_6E2D6686_B9FD_4BBA_8CD4_95C6386F5509_.wvu.FilterData" localSheetId="0" hidden="1">'на 2026'!$A$6:$E$120</definedName>
    <definedName name="Z_6E39427C_2468_4284_9D5A_D61995F8C16F_.wvu.FilterData" localSheetId="0" hidden="1">'на 2026'!$A$6:$H$321</definedName>
    <definedName name="Z_6E4A7295_8CE0_4D28_ABEF_D38EBAE7C204_.wvu.FilterData" localSheetId="0" hidden="1">'на 2026'!$A$6:$H$321</definedName>
    <definedName name="Z_6E4A7295_8CE0_4D28_ABEF_D38EBAE7C204_.wvu.PrintArea" localSheetId="0" hidden="1">'на 2026'!$A$1:$H$130</definedName>
    <definedName name="Z_6E4A7295_8CE0_4D28_ABEF_D38EBAE7C204_.wvu.PrintTitles" localSheetId="0" hidden="1">'на 2026'!$5:$6</definedName>
    <definedName name="Z_6E825DA6_B9DB_42A8_A522_056892337545_.wvu.FilterData" localSheetId="0" hidden="1">'на 2026'!$A$6:$H$321</definedName>
    <definedName name="Z_6EA02701_3F2F_435F_9474_BDBC1DC4D24C_.wvu.FilterData" localSheetId="0" hidden="1">'на 2026'!$A$6:$H$321</definedName>
    <definedName name="Z_6EC28D39_E7D9_4144_8AA6_2F0CD84ED7A9_.wvu.FilterData" localSheetId="0" hidden="1">'на 2026'!$A$6:$H$321</definedName>
    <definedName name="Z_6ECBF068_1C02_4E6C_B4E6_EB2B6EC464BD_.wvu.FilterData" localSheetId="0" hidden="1">'на 2026'!$A$6:$H$321</definedName>
    <definedName name="Z_6EE8F867_7A0E_491A_B66A_B24E4C46B22A_.wvu.FilterData" localSheetId="0" hidden="1">'на 2026'!$A$6:$H$321</definedName>
    <definedName name="Z_6F1223ED_6D7E_4BDC_97BD_57C6B16DF50B_.wvu.FilterData" localSheetId="0" hidden="1">'на 2026'!$A$6:$H$321</definedName>
    <definedName name="Z_6F188E27_E72B_48C9_888E_3A4AAF082D5A_.wvu.FilterData" localSheetId="0" hidden="1">'на 2026'!$A$6:$H$321</definedName>
    <definedName name="Z_6F5A12C8_A074_4C40_BB8E_7EC26830E12E_.wvu.FilterData" localSheetId="0" hidden="1">'на 2026'!$A$6:$H$321</definedName>
    <definedName name="Z_6F60BF81_D1A9_4E04_93E7_3EE7124B8D23_.wvu.FilterData" localSheetId="0" hidden="1">'на 2026'!$A$6:$E$120</definedName>
    <definedName name="Z_6F89F670_1EBA_4503_813F_77151FFF9214_.wvu.FilterData" localSheetId="0" hidden="1">'на 2026'!$A$6:$H$321</definedName>
    <definedName name="Z_6F8C9DEA_7228_4560_86D0_D8FE4FBC9B95_.wvu.FilterData" localSheetId="0" hidden="1">'на 2026'!$A$6:$H$321</definedName>
    <definedName name="Z_6FA95ECB_A72C_44B0_B29D_BED71D2AC5FA_.wvu.FilterData" localSheetId="0" hidden="1">'на 2026'!$A$6:$H$321</definedName>
    <definedName name="Z_6FC51FBE_9907_47C6_90D2_77583F097BE8_.wvu.FilterData" localSheetId="0" hidden="1">'на 2026'!$A$6:$H$321</definedName>
    <definedName name="Z_6FCE6BA2_51CD_4F06_ABCF_51F6ED7FC3A8_.wvu.FilterData" localSheetId="0" hidden="1">'на 2026'!$A$6:$H$321</definedName>
    <definedName name="Z_701E5EC3_E633_4389_A70E_4DD82E713CE4_.wvu.FilterData" localSheetId="0" hidden="1">'на 2026'!$A$6:$H$321</definedName>
    <definedName name="Z_7020B498_0752_4EA3_AECF_0DCB82870F8A_.wvu.FilterData" localSheetId="0" hidden="1">'на 2026'!$A$6:$H$321</definedName>
    <definedName name="Z_70240A43_3E96_4D78_A6E2_62D44EE34364_.wvu.FilterData" localSheetId="0" hidden="1">'на 2026'!$A$6:$H$321</definedName>
    <definedName name="Z_70563E19_BB5A_4FAB_8E42_6308F4D97788_.wvu.FilterData" localSheetId="0" hidden="1">'на 2026'!$A$6:$H$321</definedName>
    <definedName name="Z_70567FCD_AD22_4F19_9380_E5332B152F74_.wvu.FilterData" localSheetId="0" hidden="1">'на 2026'!$A$6:$H$321</definedName>
    <definedName name="Z_705B9265_FB16_46D2_8816_8AF84D72C023_.wvu.FilterData" localSheetId="0" hidden="1">'на 2026'!$A$6:$H$321</definedName>
    <definedName name="Z_706D67E7_3361_40B2_829D_8844AB8060E2_.wvu.FilterData" localSheetId="0" hidden="1">'на 2026'!$A$6:$E$120</definedName>
    <definedName name="Z_70E4543C_ADDB_4019_BDB2_F36D27861FA5_.wvu.FilterData" localSheetId="0" hidden="1">'на 2026'!$A$6:$H$321</definedName>
    <definedName name="Z_70F1B7E8_7988_4C81_9922_ABE1AE06A197_.wvu.FilterData" localSheetId="0" hidden="1">'на 2026'!$A$6:$H$321</definedName>
    <definedName name="Z_71392A7E_0652_42FB_9A5C_35A0D8CFF7F9_.wvu.FilterData" localSheetId="0" hidden="1">'на 2026'!$A$6:$H$321</definedName>
    <definedName name="Z_71C5E18D_A5D5_4D7F_80AC_09808577A853_.wvu.FilterData" localSheetId="0" hidden="1">'на 2026'!$A$6:$H$321</definedName>
    <definedName name="Z_72172EC9_47D4_4DE1_B525_60932B8BEA09_.wvu.FilterData" localSheetId="0" hidden="1">'на 2026'!$A$6:$H$321</definedName>
    <definedName name="Z_7246383F_5A7C_4469_ABE5_F3DE99D7B98C_.wvu.FilterData" localSheetId="0" hidden="1">'на 2026'!$A$6:$E$120</definedName>
    <definedName name="Z_727CF329_C3C3_4900_8882_0105D9B87052_.wvu.FilterData" localSheetId="0" hidden="1">'на 2026'!$A$6:$H$321</definedName>
    <definedName name="Z_728B417D_5E48_46CF_86FE_9C0FFD136F19_.wvu.FilterData" localSheetId="0" hidden="1">'на 2026'!$A$6:$H$321</definedName>
    <definedName name="Z_72971C39_5C91_4008_BD77_2DC24FDFDCB6_.wvu.FilterData" localSheetId="0" hidden="1">'на 2026'!$A$6:$H$321</definedName>
    <definedName name="Z_72BCCF18_7B1D_4731_977C_FF5C187A4C82_.wvu.FilterData" localSheetId="0" hidden="1">'на 2026'!$A$6:$H$321</definedName>
    <definedName name="Z_72C0943B_A5D5_4B80_AD54_166C5CDC74DE_.wvu.FilterData" localSheetId="0" hidden="1">'на 2026'!$A$2:$H$83</definedName>
    <definedName name="Z_72C0943B_A5D5_4B80_AD54_166C5CDC74DE_.wvu.PrintArea" localSheetId="0" hidden="1">'на 2026'!$A$1:$H$120</definedName>
    <definedName name="Z_72C0943B_A5D5_4B80_AD54_166C5CDC74DE_.wvu.PrintTitles" localSheetId="0" hidden="1">'на 2026'!$5:$6</definedName>
    <definedName name="Z_72CB31D4_C50A_4612_82B9_0E11FB5FE8EC_.wvu.FilterData" localSheetId="0" hidden="1">'на 2026'!$A$6:$H$321</definedName>
    <definedName name="Z_72DFFB58_5D13_43A4_BC47_BF1FDC630FF5_.wvu.FilterData" localSheetId="0" hidden="1">'на 2026'!$A$6:$H$321</definedName>
    <definedName name="Z_731D7D17_2CAD_4E49_B21B_35284930A024_.wvu.FilterData" localSheetId="0" hidden="1">'на 2026'!$A$6:$H$321</definedName>
    <definedName name="Z_7323520E_A194_436C_87C5_C72FEEBCF56F_.wvu.FilterData" localSheetId="0" hidden="1">'на 2026'!$A$6:$H$321</definedName>
    <definedName name="Z_73398870_7DE2_47AF_9E16_000A1BECF575_.wvu.FilterData" localSheetId="0" hidden="1">'на 2026'!$A$6:$H$321</definedName>
    <definedName name="Z_7351B774_7780_442A_903E_647131A150ED_.wvu.FilterData" localSheetId="0" hidden="1">'на 2026'!$A$6:$H$321</definedName>
    <definedName name="Z_7376FA42_13A1_4710_BABC_A35C9B40426F_.wvu.FilterData" localSheetId="0" hidden="1">'на 2026'!$A$6:$H$321</definedName>
    <definedName name="Z_7380FAB7_2847_422E_AA69_8A148FB82E5E_.wvu.FilterData" localSheetId="0" hidden="1">'на 2026'!$A$6:$H$321</definedName>
    <definedName name="Z_738A713F_AA01_44C0_AB1E_132F6B9C9BBC_.wvu.FilterData" localSheetId="0" hidden="1">'на 2026'!$A$6:$H$321</definedName>
    <definedName name="Z_738B00F3_F508_40C5_8ED8_17DDADA23817_.wvu.FilterData" localSheetId="0" hidden="1">'на 2026'!$A$6:$H$321</definedName>
    <definedName name="Z_73AF40CE_E82A_4A09_83D3_6960BF7CE17B_.wvu.FilterData" localSheetId="0" hidden="1">'на 2026'!$A$6:$H$321</definedName>
    <definedName name="Z_73C5D83F_D8D0_4525_8F6F_9AB735E1FD70_.wvu.FilterData" localSheetId="0" hidden="1">'на 2026'!$A$6:$H$130</definedName>
    <definedName name="Z_73CDEAEF_F5D2_4C7D_B3AC_27D3687E8E82_.wvu.FilterData" localSheetId="0" hidden="1">'на 2026'!$A$6:$H$321</definedName>
    <definedName name="Z_73DD0BF4_420B_48CB_9B9B_8A8636EFB6F5_.wvu.FilterData" localSheetId="0" hidden="1">'на 2026'!$A$6:$H$321</definedName>
    <definedName name="Z_73E4D329_537A_470D_AE7E_2DDEF167D537_.wvu.FilterData" localSheetId="0" hidden="1">'на 2026'!$A$6:$H$321</definedName>
    <definedName name="Z_73E6F369_0D34_44B9_8013_93F273F9FA95_.wvu.FilterData" localSheetId="0" hidden="1">'на 2026'!$A$6:$H$321</definedName>
    <definedName name="Z_73F0ED6E_160B_4C9C_BBF8_1211D4059F28_.wvu.FilterData" localSheetId="0" hidden="1">'на 2026'!$A$6:$H$321</definedName>
    <definedName name="Z_741C3AAD_37E5_4231_B8F1_6F6ABAB5BA70_.wvu.FilterData" localSheetId="0" hidden="1">'на 2026'!$A$2:$H$83</definedName>
    <definedName name="Z_742C8CE1_B323_4B6C_901C_E2B713ADDB04_.wvu.FilterData" localSheetId="0" hidden="1">'на 2026'!$A$6:$E$120</definedName>
    <definedName name="Z_74382D64_11E6_474B_9C9A_9483422A29B4_.wvu.FilterData" localSheetId="0" hidden="1">'на 2026'!$A$6:$H$321</definedName>
    <definedName name="Z_743EA156_0B10_4843_8270_9B97F02A1482_.wvu.FilterData" localSheetId="0" hidden="1">'на 2026'!$A$6:$H$321</definedName>
    <definedName name="Z_74577229_A8F0_4BE1_8538_5F8DFEC5ADD3_.wvu.FilterData" localSheetId="0" hidden="1">'на 2026'!$A$6:$H$321</definedName>
    <definedName name="Z_74738C0C_3CD5_40EF_B711_152337E0A6B8_.wvu.FilterData" localSheetId="0" hidden="1">'на 2026'!$A$6:$H$321</definedName>
    <definedName name="Z_747D690A_945F_42A8_9E10_CD07610AAC61_.wvu.FilterData" localSheetId="0" hidden="1">'на 2026'!$A$6:$H$321</definedName>
    <definedName name="Z_748F9DE0_4D4D_45B7_B0A6_8E38A8FAC9E9_.wvu.FilterData" localSheetId="0" hidden="1">'на 2026'!$A$6:$H$321</definedName>
    <definedName name="Z_7498B457_648C_4196_AECA_A75F2F27D7EB_.wvu.FilterData" localSheetId="0" hidden="1">'на 2026'!$A$6:$H$321</definedName>
    <definedName name="Z_74C2EF73_3DEA_44E7_9843_F28C5BABE517_.wvu.FilterData" localSheetId="0" hidden="1">'на 2026'!$A$6:$H$321</definedName>
    <definedName name="Z_74C40A01_5AB3_47F6_9386_8391501B6E85_.wvu.FilterData" localSheetId="0" hidden="1">'на 2026'!$A$6:$H$321</definedName>
    <definedName name="Z_74E76C1B_437A_4F95_A676_022F5E1C8D67_.wvu.FilterData" localSheetId="0" hidden="1">'на 2026'!$A$6:$H$321</definedName>
    <definedName name="Z_74ECEB2B_C3D2_427C_9DE7_014D9433BFD5_.wvu.FilterData" localSheetId="0" hidden="1">'на 2026'!$A$6:$H$321</definedName>
    <definedName name="Z_74F25527_9FBE_45D8_B38D_2B215FE8DD1E_.wvu.FilterData" localSheetId="0" hidden="1">'на 2026'!$A$6:$H$321</definedName>
    <definedName name="Z_75043654_F444_4A16_B62E_39173149E589_.wvu.FilterData" localSheetId="0" hidden="1">'на 2026'!$A$6:$H$321</definedName>
    <definedName name="Z_7538CB0A_7E3A_4528_832B_738FB937575D_.wvu.FilterData" localSheetId="0" hidden="1">'на 2026'!$A$6:$H$321</definedName>
    <definedName name="Z_754F617C_A583_450D_A783_605C32D65F26_.wvu.FilterData" localSheetId="0" hidden="1">'на 2026'!$A$6:$H$321</definedName>
    <definedName name="Z_7589330A_AF6B_42EC_BFB0_F2E82557DC52_.wvu.FilterData" localSheetId="0" hidden="1">'на 2026'!$A$6:$H$321</definedName>
    <definedName name="Z_75AAFA58_2F1C_4B98_8704_13B3E1922760_.wvu.FilterData" localSheetId="0" hidden="1">'на 2026'!$A$6:$H$321</definedName>
    <definedName name="Z_75D14FF6_AD92_418D_9E28_B55E8DCF34B6_.wvu.FilterData" localSheetId="0" hidden="1">'на 2026'!$A$6:$H$321</definedName>
    <definedName name="Z_75DDA49B_7597_4F29_A635_19044C255E7B_.wvu.FilterData" localSheetId="0" hidden="1">'на 2026'!$A$6:$H$321</definedName>
    <definedName name="Z_7612882B_C464_47F9_9F8B_7ACF00652094_.wvu.FilterData" localSheetId="0" hidden="1">'на 2026'!$A$6:$H$321</definedName>
    <definedName name="Z_762066AC_D656_4392_845D_8C6157B76764_.wvu.FilterData" localSheetId="0" hidden="1">'на 2026'!$A$6:$E$120</definedName>
    <definedName name="Z_7629112E_161F_44AA_9A6D_CD6A066EB200_.wvu.FilterData" localSheetId="0" hidden="1">'на 2026'!$A$6:$H$321</definedName>
    <definedName name="Z_762BAAE6_54C6_46DA_804D_66EF7BBB3D53_.wvu.FilterData" localSheetId="0" hidden="1">'на 2026'!$A$6:$H$321</definedName>
    <definedName name="Z_7654DBDC_86A8_4903_B5DC_30516E94F2C0_.wvu.FilterData" localSheetId="0" hidden="1">'на 2026'!$A$6:$H$321</definedName>
    <definedName name="Z_76FF979B_02AF_41B5_8997_14E73E4CFCD1_.wvu.FilterData" localSheetId="0" hidden="1">'на 2026'!$A$6:$H$321</definedName>
    <definedName name="Z_77081AB2_288F_4D22_9FAD_2429DAF1E510_.wvu.FilterData" localSheetId="0" hidden="1">'на 2026'!$A$6:$H$321</definedName>
    <definedName name="Z_7732915B_3E66_4107_A49B_68BF378A577A_.wvu.FilterData" localSheetId="0" hidden="1">'на 2026'!$A$6:$H$321</definedName>
    <definedName name="Z_773BA840_2C40_4655_A85B_36BB113E2671_.wvu.FilterData" localSheetId="0" hidden="1">'на 2026'!$A$6:$H$321</definedName>
    <definedName name="Z_777611BF_FE54_48A9_A8A8_0C82A3AE3A94_.wvu.FilterData" localSheetId="0" hidden="1">'на 2026'!$A$6:$H$321</definedName>
    <definedName name="Z_77793BBB_3CE3_4F10_8146_67E6617782D6_.wvu.FilterData" localSheetId="0" hidden="1">'на 2026'!$A$6:$H$321</definedName>
    <definedName name="Z_77A63986_14B1_4EEB_AC38_D386E2710F21_.wvu.FilterData" localSheetId="0" hidden="1">'на 2026'!$A$6:$H$321</definedName>
    <definedName name="Z_77B76B1C_BDA8_4C89_871E_AB104E2495A4_.wvu.FilterData" localSheetId="0" hidden="1">'на 2026'!$A$6:$H$321</definedName>
    <definedName name="Z_77C8A4C7_73CD_489B_AD61_50434F9ED691_.wvu.FilterData" localSheetId="0" hidden="1">'на 2026'!$A$6:$H$321</definedName>
    <definedName name="Z_784E79C4_44EE_4A5F_B5EE_E1C5DC2A73F5_.wvu.FilterData" localSheetId="0" hidden="1">'на 2026'!$A$6:$H$321</definedName>
    <definedName name="Z_78854E58_CC35_44F5_815E_BC551630429C_.wvu.FilterData" localSheetId="0" hidden="1">'на 2026'!$A$6:$H$321</definedName>
    <definedName name="Z_78A64231_D3EC_469E_ACF6_EC92F17797B6_.wvu.FilterData" localSheetId="0" hidden="1">'на 2026'!$A$6:$H$321</definedName>
    <definedName name="Z_78BF5E7C_23BE_4A72_A533_FF7D5D687366_.wvu.FilterData" localSheetId="0" hidden="1">'на 2026'!$A$6:$H$321</definedName>
    <definedName name="Z_793C7B2D_7F2B_48EC_8A47_D2709381137D_.wvu.FilterData" localSheetId="0" hidden="1">'на 2026'!$A$6:$H$321</definedName>
    <definedName name="Z_799DB00F_141C_483B_A462_359C05A36D93_.wvu.FilterData" localSheetId="0" hidden="1">'на 2026'!$A$6:$E$120</definedName>
    <definedName name="Z_79BCD73E_CB12_458D_A030_0E22063CF7CB_.wvu.FilterData" localSheetId="0" hidden="1">'на 2026'!$A$6:$H$321</definedName>
    <definedName name="Z_79E1EFBF_E68B_429F_938B_71E87E8D08B0_.wvu.FilterData" localSheetId="0" hidden="1">'на 2026'!$A$6:$H$321</definedName>
    <definedName name="Z_79E4D554_5B2C_41A7_B934_B430838AA03E_.wvu.FilterData" localSheetId="0" hidden="1">'на 2026'!$A$6:$H$321</definedName>
    <definedName name="Z_7A01CF94_90AE_4821_93EE_D3FE8D12D8D5_.wvu.FilterData" localSheetId="0" hidden="1">'на 2026'!$A$6:$H$321</definedName>
    <definedName name="Z_7A053618_D6F1_44D8_9706_BF53C1F4510B_.wvu.FilterData" localSheetId="0" hidden="1">'на 2026'!$A$6:$H$321</definedName>
    <definedName name="Z_7A09065A_45D5_4C53_B9DD_121DF6719D64_.wvu.FilterData" localSheetId="0" hidden="1">'на 2026'!$A$6:$E$120</definedName>
    <definedName name="Z_7A1923BB_1353_4D11_A1E6_A6997E46258F_.wvu.FilterData" localSheetId="0" hidden="1">'на 2026'!$A$6:$H$321</definedName>
    <definedName name="Z_7A581F71_E82E_4B42_ADFE_CBB110352CF0_.wvu.FilterData" localSheetId="0" hidden="1">'на 2026'!$A$6:$H$321</definedName>
    <definedName name="Z_7A71A7FF_8800_4D00_AEC1_1B599D526CDE_.wvu.FilterData" localSheetId="0" hidden="1">'на 2026'!$A$6:$H$321</definedName>
    <definedName name="Z_7A78ECA4_7C17_4F5A_973B_DD5C129CB6D4_.wvu.FilterData" localSheetId="0" hidden="1">'на 2026'!$A$6:$H$321</definedName>
    <definedName name="Z_7AE14342_BF53_4FA2_8C85_1038D8BA9596_.wvu.FilterData" localSheetId="0" hidden="1">'на 2026'!$A$6:$E$120</definedName>
    <definedName name="Z_7AFB50A9_AFA8_4F69_982A_BEC173542E4E_.wvu.FilterData" localSheetId="0" hidden="1">'на 2026'!$A$6:$H$321</definedName>
    <definedName name="Z_7B245AB0_C2AF_4822_BFC4_2399F85856C1_.wvu.Cols" localSheetId="0" hidden="1">'на 2026'!#REF!,'на 2026'!#REF!</definedName>
    <definedName name="Z_7B245AB0_C2AF_4822_BFC4_2399F85856C1_.wvu.FilterData" localSheetId="0" hidden="1">'на 2026'!$A$6:$H$321</definedName>
    <definedName name="Z_7B245AB0_C2AF_4822_BFC4_2399F85856C1_.wvu.PrintArea" localSheetId="0" hidden="1">'на 2026'!$A$1:$H$79</definedName>
    <definedName name="Z_7B245AB0_C2AF_4822_BFC4_2399F85856C1_.wvu.PrintTitles" localSheetId="0" hidden="1">'на 2026'!$5:$6</definedName>
    <definedName name="Z_7B289B10_C8FA_47FC_96D5_8E8789CC357A_.wvu.FilterData" localSheetId="0" hidden="1">'на 2026'!$A$6:$H$130</definedName>
    <definedName name="Z_7B2F0226_1CF4_40F9_9E7A_C6F10C42BF7C_.wvu.FilterData" localSheetId="0" hidden="1">'на 2026'!$A$6:$H$321</definedName>
    <definedName name="Z_7B5532A3_3C68_44AF_A8E4_AE10D954DC8B_.wvu.FilterData" localSheetId="0" hidden="1">'на 2026'!$A$6:$H$321</definedName>
    <definedName name="Z_7B62BF6C_2DDB_46CD_B4C4_80B825A93D30_.wvu.FilterData" localSheetId="0" hidden="1">'на 2026'!$A$6:$H$321</definedName>
    <definedName name="Z_7B77AEA7_9EB0_430F_94C7_6393A69B0369_.wvu.FilterData" localSheetId="0" hidden="1">'на 2026'!$A$6:$H$321</definedName>
    <definedName name="Z_7B8C93E6_79ED_458F_BC1A_D66C91E9667A_.wvu.FilterData" localSheetId="0" hidden="1">'на 2026'!$A$6:$H$321</definedName>
    <definedName name="Z_7BA445E6_50A0_4F67_81F2_B2945A5BFD3F_.wvu.FilterData" localSheetId="0" hidden="1">'на 2026'!$A$6:$H$321</definedName>
    <definedName name="Z_7BC27702_AD83_4B6E_860E_D694439F877D_.wvu.FilterData" localSheetId="0" hidden="1">'на 2026'!$A$6:$E$120</definedName>
    <definedName name="Z_7BD097E9_BD61_4892_A158_C7E1E23A1D9F_.wvu.FilterData" localSheetId="0" hidden="1">'на 2026'!$A$6:$H$321</definedName>
    <definedName name="Z_7BD516CE_5FCE_4EC2_88E4_FCD9C2126AA9_.wvu.FilterData" localSheetId="0" hidden="1">'на 2026'!$A$6:$H$321</definedName>
    <definedName name="Z_7BFDFC40_4470_49AC_BDB3_8C8ED1EAF41E_.wvu.FilterData" localSheetId="0" hidden="1">'на 2026'!$A$6:$H$321</definedName>
    <definedName name="Z_7C23B52F_243B_4908_ACCE_2C6A732F4CE2_.wvu.FilterData" localSheetId="0" hidden="1">'на 2026'!$A$6:$H$321</definedName>
    <definedName name="Z_7C5735B6_B983_4E14_B7E4_71C183F79239_.wvu.FilterData" localSheetId="0" hidden="1">'на 2026'!$A$6:$H$321</definedName>
    <definedName name="Z_7C66AA40_D32F_4A0A_BA98_46DA39F18786_.wvu.FilterData" localSheetId="0" hidden="1">'на 2026'!$A$6:$H$321</definedName>
    <definedName name="Z_7C8419B0_E00C_499C_9768_6CFB756221D1_.wvu.FilterData" localSheetId="0" hidden="1">'на 2026'!$A$6:$H$321</definedName>
    <definedName name="Z_7C84ED2D_E7BD_40F2_B00B_6725C0DD50EA_.wvu.FilterData" localSheetId="0" hidden="1">'на 2026'!$A$6:$H$321</definedName>
    <definedName name="Z_7C893C1F_D0D9_4F0A_9020_99A92C2E7559_.wvu.FilterData" localSheetId="0" hidden="1">'на 2026'!$A$6:$H$321</definedName>
    <definedName name="Z_7CB2D520_A8A5_4D6C_BE39_64C505DBAE2C_.wvu.FilterData" localSheetId="0" hidden="1">'на 2026'!$A$6:$H$321</definedName>
    <definedName name="Z_7CB9D1CB_80BA_40B4_9A94_7ED38A1B10BF_.wvu.FilterData" localSheetId="0" hidden="1">'на 2026'!$A$6:$H$321</definedName>
    <definedName name="Z_7CDE2F56_3345_434D_8F5F_94498BC5B07B_.wvu.FilterData" localSheetId="0" hidden="1">'на 2026'!$A$6:$H$321</definedName>
    <definedName name="Z_7D3721A1_0CC9_410A_B1BD_A44C8A9F8CCD_.wvu.FilterData" localSheetId="0" hidden="1">'на 2026'!$A$6:$H$321</definedName>
    <definedName name="Z_7D3CF40D_731A_458F_92D4_5239AC179A47_.wvu.FilterData" localSheetId="0" hidden="1">'на 2026'!$A$6:$H$321</definedName>
    <definedName name="Z_7D6D3F29_170C_4CEB_BDC6_C81A37A07D8F_.wvu.FilterData" localSheetId="0" hidden="1">'на 2026'!$A$6:$H$321</definedName>
    <definedName name="Z_7D748AFA_A668_4029_AD67_E233DAE0B748_.wvu.FilterData" localSheetId="0" hidden="1">'на 2026'!$A$6:$H$321</definedName>
    <definedName name="Z_7DA3DBC5_7099_41C0_BD0D_D2ECF1F9BB86_.wvu.FilterData" localSheetId="0" hidden="1">'на 2026'!$A$6:$H$321</definedName>
    <definedName name="Z_7DB24378_D193_4D04_9739_831C8625EEAE_.wvu.FilterData" localSheetId="0" hidden="1">'на 2026'!$A$6:$H$59</definedName>
    <definedName name="Z_7DE2C6BB_5F23_4345_9D0D_B5B4BA992A74_.wvu.FilterData" localSheetId="0" hidden="1">'на 2026'!$A$6:$H$321</definedName>
    <definedName name="Z_7DFE2B7A_ACEF_497F_B139_F9E22F379E18_.wvu.FilterData" localSheetId="0" hidden="1">'на 2026'!$A$6:$H$321</definedName>
    <definedName name="Z_7E10B4A2_86C5_49FE_B735_A2A4A6EBA352_.wvu.FilterData" localSheetId="0" hidden="1">'на 2026'!$A$6:$H$321</definedName>
    <definedName name="Z_7E41D471_4B47_4595_A7B4_753A6E90F9BF_.wvu.FilterData" localSheetId="0" hidden="1">'на 2026'!$A$6:$H$321</definedName>
    <definedName name="Z_7E77AE50_A8E9_48E1_BD6F_0651484E1DB4_.wvu.FilterData" localSheetId="0" hidden="1">'на 2026'!$A$6:$H$321</definedName>
    <definedName name="Z_7E84358E_70C0_4C53_A9E9_061775586823_.wvu.FilterData" localSheetId="0" hidden="1">'на 2026'!$A$6:$H$321</definedName>
    <definedName name="Z_7EA33A1B_0947_4DD9_ACB5_FE84B029B96C_.wvu.FilterData" localSheetId="0" hidden="1">'на 2026'!$A$6:$H$321</definedName>
    <definedName name="Z_7EB0C89C_BD1D_4369_9CCB_D9B1515F02AC_.wvu.FilterData" localSheetId="0" hidden="1">'на 2026'!$A$6:$H$321</definedName>
    <definedName name="Z_7F79FC75_D934_40C5_84FF_BE0E9C0151D8_.wvu.FilterData" localSheetId="0" hidden="1">'на 2026'!$A$6:$H$321</definedName>
    <definedName name="Z_7F7C9EB9_68AF_4756_A009_5F8708552E9E_.wvu.FilterData" localSheetId="0" hidden="1">'на 2026'!$A$6:$H$321</definedName>
    <definedName name="Z_7F9808CD_1A55_4443_A3C7_BBA47A3832FB_.wvu.FilterData" localSheetId="0" hidden="1">'на 2026'!$A$6:$H$321</definedName>
    <definedName name="Z_7FAB2639_04E0_45D8_979F_A22915CB5D6A_.wvu.FilterData" localSheetId="0" hidden="1">'на 2026'!$A$6:$H$321</definedName>
    <definedName name="Z_7FFB199E_996C_4082_B883_78572253B648_.wvu.FilterData" localSheetId="0" hidden="1">'на 2026'!$A$6:$H$321</definedName>
    <definedName name="Z_8007FFF7_F225_4D07_B648_0021B9FE9E8A_.wvu.FilterData" localSheetId="0" hidden="1">'на 2026'!$A$6:$H$321</definedName>
    <definedName name="Z_80140D8B_E635_4A57_8CFB_A0D49EB42D6A_.wvu.FilterData" localSheetId="0" hidden="1">'на 2026'!$A$6:$H$321</definedName>
    <definedName name="Z_8025AC95_4288_4202_9E55_453DD327E18E_.wvu.FilterData" localSheetId="0" hidden="1">'на 2026'!$A$6:$H$321</definedName>
    <definedName name="Z_80307539_85B9_42F7_843F_FB5E710F02B5_.wvu.FilterData" localSheetId="0" hidden="1">'на 2026'!$A$6:$H$321</definedName>
    <definedName name="Z_8031C64D_1C21_4159_B071_D2328195B6C4_.wvu.FilterData" localSheetId="0" hidden="1">'на 2026'!$A$6:$H$321</definedName>
    <definedName name="Z_804229C7_6A92_4B1D_AB3D_22D4D03578CA_.wvu.FilterData" localSheetId="0" hidden="1">'на 2026'!$A$6:$H$321</definedName>
    <definedName name="Z_80563CEE_4004_4ED8_9C4E_F990CC20F9EA_.wvu.FilterData" localSheetId="0" hidden="1">'на 2026'!$A$6:$H$130</definedName>
    <definedName name="Z_807C3495_048C_4C24_9913_AF8B17425184_.wvu.FilterData" localSheetId="0" hidden="1">'на 2026'!$A$6:$H$321</definedName>
    <definedName name="Z_807C45F3_0915_4303_8AB6_6E0CA1A5B954_.wvu.FilterData" localSheetId="0" hidden="1">'на 2026'!$A$6:$H$321</definedName>
    <definedName name="Z_809CBE63_EFA1_40BC_B984_D28BD2C7F7DA_.wvu.FilterData" localSheetId="0" hidden="1">'на 2026'!$A$6:$H$321</definedName>
    <definedName name="Z_80D84490_9B2F_4196_9FDE_6B9221814592_.wvu.FilterData" localSheetId="0" hidden="1">'на 2026'!$A$6:$H$321</definedName>
    <definedName name="Z_80F2D401_111D_4C5B_B2EC_DF62A2772A25_.wvu.FilterData" localSheetId="0" hidden="1">'на 2026'!$A$6:$H$321</definedName>
    <definedName name="Z_80FD1185_3ECC_444F_86F1_888CBF5B57A0_.wvu.FilterData" localSheetId="0" hidden="1">'на 2026'!$A$6:$H$321</definedName>
    <definedName name="Z_811F68E3_8E48_4AC9_8696_0D858675A054_.wvu.FilterData" localSheetId="0" hidden="1">'на 2026'!$A$6:$H$321</definedName>
    <definedName name="Z_81403331_C5EB_4760_B273_D3D9C8D43951_.wvu.FilterData" localSheetId="0" hidden="1">'на 2026'!$A$6:$E$120</definedName>
    <definedName name="Z_81464A3D_E94D_433F_B49C_031C68059E3A_.wvu.FilterData" localSheetId="0" hidden="1">'на 2026'!$A$6:$H$321</definedName>
    <definedName name="Z_81649847_CB5B_4966_A3DA_C8770A46509B_.wvu.FilterData" localSheetId="0" hidden="1">'на 2026'!$A$6:$H$321</definedName>
    <definedName name="Z_81907201_A613_4193_AF58_7A87015BBADA_.wvu.FilterData" localSheetId="0" hidden="1">'на 2026'!$A$6:$H$321</definedName>
    <definedName name="Z_81BE03B7_DE2F_4E82_8496_CAF917D1CC3F_.wvu.FilterData" localSheetId="0" hidden="1">'на 2026'!$A$6:$H$321</definedName>
    <definedName name="Z_81C1D31C_6972_4B74_93B3_8074EA9760E1_.wvu.FilterData" localSheetId="0" hidden="1">'на 2026'!$A$6:$H$321</definedName>
    <definedName name="Z_8220CA38_66F1_4F9F_A7AE_CF3DF89B0B66_.wvu.FilterData" localSheetId="0" hidden="1">'на 2026'!$A$6:$H$321</definedName>
    <definedName name="Z_82433C03_7393_4541_B48C_1484FFDE1115_.wvu.FilterData" localSheetId="0" hidden="1">'на 2026'!$A$6:$H$321</definedName>
    <definedName name="Z_82583E5A_4D2C_4789_8593_8F88E30F22AC_.wvu.FilterData" localSheetId="0" hidden="1">'на 2026'!$A$6:$H$321</definedName>
    <definedName name="Z_826B75B8_46F7_40D2_A7D6_15B2324027C2_.wvu.FilterData" localSheetId="0" hidden="1">'на 2026'!$A$6:$H$321</definedName>
    <definedName name="Z_8280D1E0_5055_49CD_A383_D6B2F2EBD512_.wvu.FilterData" localSheetId="0" hidden="1">'на 2026'!$A$6:$E$120</definedName>
    <definedName name="Z_82826E6C_8680_42C1_B9B0_00129694C4D7_.wvu.FilterData" localSheetId="0" hidden="1">'на 2026'!$A$6:$H$321</definedName>
    <definedName name="Z_8286A600_6B60_4D39_BA5C_B3006D80BD88_.wvu.FilterData" localSheetId="0" hidden="1">'на 2026'!$A$6:$H$321</definedName>
    <definedName name="Z_829F5F3F_AACC_4AF4_A7EF_0FD75747C358_.wvu.FilterData" localSheetId="0" hidden="1">'на 2026'!$A$6:$H$321</definedName>
    <definedName name="Z_82BE0266_624E_4F80_B98E_85EA63325555_.wvu.FilterData" localSheetId="0" hidden="1">'на 2026'!$A$6:$H$130</definedName>
    <definedName name="Z_82CC31B7_77AB_43DF_B3BC_0F4EB8916EE1_.wvu.FilterData" localSheetId="0" hidden="1">'на 2026'!$A$6:$H$321</definedName>
    <definedName name="Z_82EF6439_1F2C_48B0_83F0_00AD9D43623A_.wvu.FilterData" localSheetId="0" hidden="1">'на 2026'!$A$6:$H$321</definedName>
    <definedName name="Z_837CB072_6E08_4E25_BA42_E40F22681EBE_.wvu.FilterData" localSheetId="0" hidden="1">'на 2026'!$A$6:$H$321</definedName>
    <definedName name="Z_837CFD4A_C906_4267_9AF6_CD5874FBB89E_.wvu.FilterData" localSheetId="0" hidden="1">'на 2026'!$A$6:$H$321</definedName>
    <definedName name="Z_83894FAF_831A_4268_8B2F_EACBEA69E5F1_.wvu.FilterData" localSheetId="0" hidden="1">'на 2026'!$A$6:$H$321</definedName>
    <definedName name="Z_83CA38E9_6EC6_4754_9C04_D7C7EB8EFC5C_.wvu.FilterData" localSheetId="0" hidden="1">'на 2026'!$A$6:$H$321</definedName>
    <definedName name="Z_83E0998E_1CC3_4064_91DB_764D178F410F_.wvu.FilterData" localSheetId="0" hidden="1">'на 2026'!$A$6:$H$321</definedName>
    <definedName name="Z_83F46F50_E256_4105_BE09_075B932BE5E0_.wvu.FilterData" localSheetId="0" hidden="1">'на 2026'!$A$6:$H$321</definedName>
    <definedName name="Z_840133FA_9546_4ED0_AA3E_E87F8F80931F_.wvu.FilterData" localSheetId="0" hidden="1">'на 2026'!$A$6:$H$321</definedName>
    <definedName name="Z_8407F1E6_9EC7_461D_8D1B_94A2C00F9BA6_.wvu.FilterData" localSheetId="0" hidden="1">'на 2026'!$A$6:$H$321</definedName>
    <definedName name="Z_84281366_54A6_40D4_8AD1_FD667D11A276_.wvu.FilterData" localSheetId="0" hidden="1">'на 2026'!$A$6:$H$321</definedName>
    <definedName name="Z_8462E4B7_FF49_4401_9CB1_027D70C3D86B_.wvu.FilterData" localSheetId="0" hidden="1">'на 2026'!$A$6:$E$120</definedName>
    <definedName name="Z_848C260F_D2AB_4B59_9147_D2A04B7CC15C_.wvu.FilterData" localSheetId="0" hidden="1">'на 2026'!$A$6:$H$321</definedName>
    <definedName name="Z_84A641D0_5CCB_41EF_B802_FED821231B88_.wvu.FilterData" localSheetId="0" hidden="1">'на 2026'!$A$6:$H$321</definedName>
    <definedName name="Z_8510A75A_1B7B_4213_9385_C347600B51A5_.wvu.FilterData" localSheetId="0" hidden="1">'на 2026'!$A$6:$H$321</definedName>
    <definedName name="Z_8518C130_335F_4917_99A5_712FA6AC79A6_.wvu.FilterData" localSheetId="0" hidden="1">'на 2026'!$A$6:$H$321</definedName>
    <definedName name="Z_8518EF96_21CF_4CEA_B17C_8AA8E48B82CF_.wvu.FilterData" localSheetId="0" hidden="1">'на 2026'!$A$6:$H$321</definedName>
    <definedName name="Z_8522D03F_3B07_42A3_8001_2B69834986D0_.wvu.FilterData" localSheetId="0" hidden="1">'на 2026'!$A$6:$H$130</definedName>
    <definedName name="Z_85336449_1C25_4AF7_89BA_281D7385CDF9_.wvu.FilterData" localSheetId="0" hidden="1">'на 2026'!$A$6:$H$321</definedName>
    <definedName name="Z_854869E6_403B_4AAF_97C4_1B9DF9CBBAC5_.wvu.FilterData" localSheetId="0" hidden="1">'на 2026'!$A$6:$H$321</definedName>
    <definedName name="Z_85610BEE_6BD4_4AC9_9284_0AD9E6A15466_.wvu.FilterData" localSheetId="0" hidden="1">'на 2026'!$A$6:$H$321</definedName>
    <definedName name="Z_85621B9F_ABEF_4928_B406_5F6003CD3FC1_.wvu.FilterData" localSheetId="0" hidden="1">'на 2026'!$A$6:$H$321</definedName>
    <definedName name="Z_856E1644_43B0_4A35_AD05_C3FB0553F633_.wvu.FilterData" localSheetId="0" hidden="1">'на 2026'!$A$6:$H$321</definedName>
    <definedName name="Z_85941411_C589_4588_ABE6_705DAC8DCC3D_.wvu.FilterData" localSheetId="0" hidden="1">'на 2026'!$A$6:$H$321</definedName>
    <definedName name="Z_85EC44C9_3155_42D3_A129_8E0E8C37A7B0_.wvu.FilterData" localSheetId="0" hidden="1">'на 2026'!$A$6:$H$321</definedName>
    <definedName name="Z_8608FEAB_BF57_4E40_9AFB_AA087E242421_.wvu.FilterData" localSheetId="0" hidden="1">'на 2026'!$A$6:$H$321</definedName>
    <definedName name="Z_86377F47_013D_4AA9_A541_05401B87ABDF_.wvu.FilterData" localSheetId="0" hidden="1">'на 2026'!$A$6:$H$321</definedName>
    <definedName name="Z_86380820_D310_4FD1_8486_5EE03CF82BCB_.wvu.FilterData" localSheetId="0" hidden="1">'на 2026'!$A$6:$H$321</definedName>
    <definedName name="Z_8649CC96_F63A_4F83_8C89_AA8F47AC05F3_.wvu.FilterData" localSheetId="0" hidden="1">'на 2026'!$A$6:$E$120</definedName>
    <definedName name="Z_865E39A3_4E09_45FF_A763_447E1E4F2C56_.wvu.FilterData" localSheetId="0" hidden="1">'на 2026'!$A$6:$H$321</definedName>
    <definedName name="Z_866666B3_A778_4059_8EF6_136684A0F698_.wvu.FilterData" localSheetId="0" hidden="1">'на 2026'!$A$6:$H$321</definedName>
    <definedName name="Z_868403B4_F60C_4700_B312_EDA79B4B2FC0_.wvu.FilterData" localSheetId="0" hidden="1">'на 2026'!$A$6:$H$321</definedName>
    <definedName name="Z_86B1DA6D_5F87_43CC_BA9C_CBCD8D78E2B9_.wvu.FilterData" localSheetId="0" hidden="1">'на 2026'!$A$6:$H$321</definedName>
    <definedName name="Z_86C740F9_7AAF_42EB_851B_65E9F3C95B52_.wvu.FilterData" localSheetId="0" hidden="1">'на 2026'!$A$6:$H$321</definedName>
    <definedName name="Z_86CC94E8_5CF9_415A_9BBB_07A93C317E62_.wvu.FilterData" localSheetId="0" hidden="1">'на 2026'!$A$6:$H$321</definedName>
    <definedName name="Z_870396E2_E941_41E9_B45F_A64A4C8701AA_.wvu.FilterData" localSheetId="0" hidden="1">'на 2026'!$A$6:$H$321</definedName>
    <definedName name="Z_871DCBA4_4473_4C58_85F8_F17781E7BAB8_.wvu.FilterData" localSheetId="0" hidden="1">'на 2026'!$A$6:$H$321</definedName>
    <definedName name="Z_8751552B_87B3_495B_8801_0AAD8C553C17_.wvu.FilterData" localSheetId="0" hidden="1">'на 2026'!$A$6:$H$321</definedName>
    <definedName name="Z_875C4B3B_006D_4A89_B446_90FA1A313F21_.wvu.FilterData" localSheetId="0" hidden="1">'на 2026'!$A$6:$H$321</definedName>
    <definedName name="Z_87649189_6B2A_4AEA_B73C_432C7D94B9DF_.wvu.FilterData" localSheetId="0" hidden="1">'на 2026'!$A$6:$H$321</definedName>
    <definedName name="Z_8789C1A0_51C5_46EF_B1F1_B319BE008AC1_.wvu.FilterData" localSheetId="0" hidden="1">'на 2026'!$A$6:$H$321</definedName>
    <definedName name="Z_87AE545F_036F_4E8B_9D04_AE59AB8BAC14_.wvu.FilterData" localSheetId="0" hidden="1">'на 2026'!$A$6:$E$120</definedName>
    <definedName name="Z_87D86486_B5EF_4463_9350_9D1E042A42DF_.wvu.FilterData" localSheetId="0" hidden="1">'на 2026'!$A$6:$H$321</definedName>
    <definedName name="Z_87FB7FC9_A75B_477A_8558_D9AC5BB4F988_.wvu.FilterData" localSheetId="0" hidden="1">'на 2026'!$A$6:$H$321</definedName>
    <definedName name="Z_882AE0C6_2439_44EF_9DFE_625D71A6FEB9_.wvu.FilterData" localSheetId="0" hidden="1">'на 2026'!$A$6:$H$321</definedName>
    <definedName name="Z_883D51B0_0A2B_40BD_A4BD_D3780EBDA8D9_.wvu.FilterData" localSheetId="0" hidden="1">'на 2026'!$A$6:$H$321</definedName>
    <definedName name="Z_884834BD_C5A3_4E72_902C_AA8C6D266D97_.wvu.FilterData" localSheetId="0" hidden="1">'на 2026'!$A$6:$H$321</definedName>
    <definedName name="Z_88624676_384B_4AFA_AF83_2B82AD5D3D98_.wvu.FilterData" localSheetId="0" hidden="1">'на 2026'!$A$6:$H$321</definedName>
    <definedName name="Z_8878B53B_0E8A_4A11_8A26_C2AC9BB8A4A9_.wvu.FilterData" localSheetId="0" hidden="1">'на 2026'!$A$6:$E$120</definedName>
    <definedName name="Z_888B8943_9277_42CB_A862_699801009D7B_.wvu.FilterData" localSheetId="0" hidden="1">'на 2026'!$A$6:$H$321</definedName>
    <definedName name="Z_88A0F5C8_F1C4_4816_99C8_59CB44BCE491_.wvu.FilterData" localSheetId="0" hidden="1">'на 2026'!$A$6:$H$321</definedName>
    <definedName name="Z_892C4829_83CA_496E_B0B6_427DC50D1358_.wvu.FilterData" localSheetId="0" hidden="1">'на 2026'!$A$6:$H$321</definedName>
    <definedName name="Z_893C2773_315C_4E37_8B64_9EE805C92E03_.wvu.FilterData" localSheetId="0" hidden="1">'на 2026'!$A$6:$H$321</definedName>
    <definedName name="Z_893FA4D1_A90D_4C00_9051_4D40650C669D_.wvu.FilterData" localSheetId="0" hidden="1">'на 2026'!$A$6:$H$321</definedName>
    <definedName name="Z_895608B2_F053_445E_BD6A_E885E9D4FE51_.wvu.FilterData" localSheetId="0" hidden="1">'на 2026'!$A$6:$H$321</definedName>
    <definedName name="Z_896F9716_DF58_414C_8013_82AB16CEB70C_.wvu.FilterData" localSheetId="0" hidden="1">'на 2026'!$A$6:$H$321</definedName>
    <definedName name="Z_89877753_47FE_4053_90FD_F9BB81D44AB4_.wvu.FilterData" localSheetId="0" hidden="1">'на 2026'!$A$6:$H$321</definedName>
    <definedName name="Z_898FFEFC_C4FC_44BB_BE63_00FC13DD2042_.wvu.FilterData" localSheetId="0" hidden="1">'на 2026'!$A$6:$H$321</definedName>
    <definedName name="Z_89B7EB11_B431_495B_8717_0FB1D7038D4D_.wvu.FilterData" localSheetId="0" hidden="1">'на 2026'!$A$6:$H$321</definedName>
    <definedName name="Z_89C6A5BF_E8A5_4A6F_A481_15B2F7A6D4E2_.wvu.FilterData" localSheetId="0" hidden="1">'на 2026'!$A$6:$H$321</definedName>
    <definedName name="Z_89F2DB1B_0F19_4230_A501_8A6666788E86_.wvu.FilterData" localSheetId="0" hidden="1">'на 2026'!$A$6:$H$321</definedName>
    <definedName name="Z_8A41FBA1_BA6E_427F_A553_A9C3E8212455_.wvu.FilterData" localSheetId="0" hidden="1">'на 2026'!$A$6:$H$321</definedName>
    <definedName name="Z_8A4ABF0A_262D_4454_86FE_CA0ADCDF3E94_.wvu.FilterData" localSheetId="0" hidden="1">'на 2026'!$A$6:$H$321</definedName>
    <definedName name="Z_8A6EF72C_042A_4DF1_B8A8_B855EB7A6B7F_.wvu.FilterData" localSheetId="0" hidden="1">'на 2026'!$A$6:$H$321</definedName>
    <definedName name="Z_8A83BB05_A099_45A6_BCD6_AC705E61E0E9_.wvu.FilterData" localSheetId="0" hidden="1">'на 2026'!$A$6:$H$321</definedName>
    <definedName name="Z_8A91E6F8_55EC_4B9D_B04D_F4E1BCF632DE_.wvu.FilterData" localSheetId="0" hidden="1">'на 2026'!$A$6:$H$130</definedName>
    <definedName name="Z_8AD5CE9C_3604_4140_9848_1A1DADCB4BEE_.wvu.FilterData" localSheetId="0" hidden="1">'на 2026'!$A$6:$H$321</definedName>
    <definedName name="Z_8AEDF337_2CA8_4768_B777_87BA785EB7CF_.wvu.FilterData" localSheetId="0" hidden="1">'на 2026'!$A$6:$H$321</definedName>
    <definedName name="Z_8B038B35_C81C_4F87_B7FE_FC546863AAA3_.wvu.FilterData" localSheetId="0" hidden="1">'на 2026'!$A$6:$H$321</definedName>
    <definedName name="Z_8B662E19_C53D_4C34_9C27_989C3A88E8AB_.wvu.FilterData" localSheetId="0" hidden="1">'на 2026'!$A$6:$H$321</definedName>
    <definedName name="Z_8B7BC899_0D53_4882_95BB_EC54986F093C_.wvu.FilterData" localSheetId="0" hidden="1">'на 2026'!$A$6:$H$321</definedName>
    <definedName name="Z_8BA4F48A_CCF7_468C_9608_1625B950B577_.wvu.FilterData" localSheetId="0" hidden="1">'на 2026'!$A$6:$H$130</definedName>
    <definedName name="Z_8BA7C340_DD6D_4BDE_939B_41C98A02B423_.wvu.FilterData" localSheetId="0" hidden="1">'на 2026'!$A$6:$H$321</definedName>
    <definedName name="Z_8BB118EA_41BC_4E46_8EA1_4268AA5B6DB1_.wvu.FilterData" localSheetId="0" hidden="1">'на 2026'!$A$6:$H$321</definedName>
    <definedName name="Z_8C04CD6E_A1CC_4EF8_8DD5_B859F52073A0_.wvu.FilterData" localSheetId="0" hidden="1">'на 2026'!$A$6:$H$321</definedName>
    <definedName name="Z_8C15169D_866A_4B76_97A9_CFB24DCBDF03_.wvu.FilterData" localSheetId="0" hidden="1">'на 2026'!$A$6:$H$321</definedName>
    <definedName name="Z_8C654415_86D2_479D_A511_8A4B3774E375_.wvu.FilterData" localSheetId="0" hidden="1">'на 2026'!$A$6:$E$120</definedName>
    <definedName name="Z_8C858537_C6BD_4720_A160_D54805B38ECF_.wvu.FilterData" localSheetId="0" hidden="1">'на 2026'!$A$6:$H$321</definedName>
    <definedName name="Z_8CA49777_A122_4C8E_B71D_F70B50700BB1_.wvu.FilterData" localSheetId="0" hidden="1">'на 2026'!$A$6:$H$321</definedName>
    <definedName name="Z_8CAD663B_CD5E_4846_B4FD_69BCB6D1EB12_.wvu.FilterData" localSheetId="0" hidden="1">'на 2026'!$A$6:$E$120</definedName>
    <definedName name="Z_8CB267BE_E783_4914_8FFF_50D79F1D75CF_.wvu.FilterData" localSheetId="0" hidden="1">'на 2026'!$A$6:$E$120</definedName>
    <definedName name="Z_8CE51A57_64D6_4666_B066_6E221C645137_.wvu.FilterData" localSheetId="0" hidden="1">'на 2026'!$A$6:$H$321</definedName>
    <definedName name="Z_8D0153EB_A3EC_4213_A12B_74D6D827770F_.wvu.FilterData" localSheetId="0" hidden="1">'на 2026'!$A$6:$H$321</definedName>
    <definedName name="Z_8D165CA5_5C34_4274_A8CC_4FBD8A8EE6D4_.wvu.FilterData" localSheetId="0" hidden="1">'на 2026'!$A$6:$H$321</definedName>
    <definedName name="Z_8D7BE686_9FAF_4C26_8FD5_5395E55E0797_.wvu.FilterData" localSheetId="0" hidden="1">'на 2026'!$A$6:$E$120</definedName>
    <definedName name="Z_8D7C2311_E9FE_48F6_9665_BB17829B147C_.wvu.FilterData" localSheetId="0" hidden="1">'на 2026'!$A$6:$H$321</definedName>
    <definedName name="Z_8D83F5BC_9DC1_4DEE_9656_D0F89A0C1332_.wvu.FilterData" localSheetId="0" hidden="1">'на 2026'!$A$6:$H$321</definedName>
    <definedName name="Z_8D8D2F4C_3B7E_4C1F_A367_4BA418733E1A_.wvu.FilterData" localSheetId="0" hidden="1">'на 2026'!$A$6:$E$120</definedName>
    <definedName name="Z_8DDC8341_BA1A_40C0_A52A_76C24F0B5E7E_.wvu.FilterData" localSheetId="0" hidden="1">'на 2026'!$A$6:$H$321</definedName>
    <definedName name="Z_8DFDD887_4859_4275_91A7_634544543F21_.wvu.FilterData" localSheetId="0" hidden="1">'на 2026'!$A$6:$H$321</definedName>
    <definedName name="Z_8E0FAEAB_7805_44D1_97F5_1FB1E6F106D6_.wvu.FilterData" localSheetId="0" hidden="1">'на 2026'!$A$6:$H$321</definedName>
    <definedName name="Z_8E24E498_16C5_4763_BA45_4106C3DB8EF3_.wvu.FilterData" localSheetId="0" hidden="1">'на 2026'!$A$6:$H$321</definedName>
    <definedName name="Z_8E62A2BE_7CE7_496E_AC79_F133ABDC98BF_.wvu.FilterData" localSheetId="0" hidden="1">'на 2026'!$A$6:$E$120</definedName>
    <definedName name="Z_8E9F6F00_AE74_405E_A586_56EFCF2E0935_.wvu.FilterData" localSheetId="0" hidden="1">'на 2026'!$A$6:$H$321</definedName>
    <definedName name="Z_8EA7C6D4_F193_4075_8196_10FD06AEAE16_.wvu.FilterData" localSheetId="0" hidden="1">'на 2026'!$A$6:$H$321</definedName>
    <definedName name="Z_8EEA3962_BA4C_439A_A251_8CA09A99457C_.wvu.FilterData" localSheetId="0" hidden="1">'на 2026'!$A$6:$H$321</definedName>
    <definedName name="Z_8EEB3EFB_2D0D_474D_A904_853356F13984_.wvu.FilterData" localSheetId="0" hidden="1">'на 2026'!$A$6:$H$321</definedName>
    <definedName name="Z_8F015CE9_2E20_4ABC_8D73_2DADA0398ADB_.wvu.FilterData" localSheetId="0" hidden="1">'на 2026'!$A$6:$H$321</definedName>
    <definedName name="Z_8F2981F3_EC62_4B37_8065_E96BCE22C791_.wvu.FilterData" localSheetId="0" hidden="1">'на 2026'!$A$6:$H$130</definedName>
    <definedName name="Z_8F2A8A22_72A2_4B00_8248_255CA52D5828_.wvu.FilterData" localSheetId="0" hidden="1">'на 2026'!$A$6:$H$321</definedName>
    <definedName name="Z_8F2C6946_96AE_437C_B49F_554BFA809A0E_.wvu.FilterData" localSheetId="0" hidden="1">'на 2026'!$A$6:$H$321</definedName>
    <definedName name="Z_8F77D1FA_0A19_42EE_8A6C_A8B882128C49_.wvu.FilterData" localSheetId="0" hidden="1">'на 2026'!$A$6:$H$321</definedName>
    <definedName name="Z_8FD78121_CB71_4872_A652_D9C18464D3A6_.wvu.FilterData" localSheetId="0" hidden="1">'на 2026'!$A$6:$H$321</definedName>
    <definedName name="Z_8FF9DCA5_6AD6_43DC_B4C2_6F2C2BD54E25_.wvu.FilterData" localSheetId="0" hidden="1">'на 2026'!$A$6:$H$321</definedName>
    <definedName name="Z_90067115_7038_486C_B585_B48F5820801A_.wvu.FilterData" localSheetId="0" hidden="1">'на 2026'!$A$6:$H$321</definedName>
    <definedName name="Z_9044C5A5_1D21_4DB7_B551_B82CFEBFBFBE_.wvu.FilterData" localSheetId="0" hidden="1">'на 2026'!$A$6:$H$321</definedName>
    <definedName name="Z_9089CAE7_C9D5_4B44_BF40_622C1D4BEC1A_.wvu.FilterData" localSheetId="0" hidden="1">'на 2026'!$A$6:$H$321</definedName>
    <definedName name="Z_90B55B7B_EE28_45BA_A99F_518C09D2D637_.wvu.FilterData" localSheetId="0" hidden="1">'на 2026'!$A$6:$H$321</definedName>
    <definedName name="Z_90B62036_E8E2_47F2_BA67_9490969E5E89_.wvu.FilterData" localSheetId="0" hidden="1">'на 2026'!$A$6:$H$321</definedName>
    <definedName name="Z_90D4AB34_1BD1_408F_B4BB_91BDFF99F86C_.wvu.FilterData" localSheetId="0" hidden="1">'на 2026'!$A$6:$H$321</definedName>
    <definedName name="Z_91103F08_EE62_4F95_B47C_65D13A7070C8_.wvu.FilterData" localSheetId="0" hidden="1">'на 2026'!$A$6:$H$321</definedName>
    <definedName name="Z_91482E4A_EB85_41D6_AA9F_21521D0F577E_.wvu.FilterData" localSheetId="0" hidden="1">'на 2026'!$A$6:$H$321</definedName>
    <definedName name="Z_918A6906_EEB1_41A5_B5B8_D49624FA7E5D_.wvu.FilterData" localSheetId="0" hidden="1">'на 2026'!$A$6:$H$321</definedName>
    <definedName name="Z_91980255_9E0D_4754_B41B_E30D384F3798_.wvu.FilterData" localSheetId="0" hidden="1">'на 2026'!$A$6:$H$321</definedName>
    <definedName name="Z_91A44DD7_EFA1_45BC_BF8A_C6EBAED142C3_.wvu.FilterData" localSheetId="0" hidden="1">'на 2026'!$A$6:$H$321</definedName>
    <definedName name="Z_91C7E186_AE28_4C9E_8077_A31D4139721A_.wvu.FilterData" localSheetId="0" hidden="1">'на 2026'!$A$6:$H$321</definedName>
    <definedName name="Z_91E1CE85_0C04_4493_AC5A_76B1CF3E4E61_.wvu.FilterData" localSheetId="0" hidden="1">'на 2026'!$A$6:$H$321</definedName>
    <definedName name="Z_91E3A4F6_DD5F_4801_8A73_43FA173EA59A_.wvu.FilterData" localSheetId="0" hidden="1">'на 2026'!$A$6:$H$321</definedName>
    <definedName name="Z_91E5436E_0024_42B4_98F4_04A24F8B99A9_.wvu.FilterData" localSheetId="0" hidden="1">'на 2026'!$A$6:$H$321</definedName>
    <definedName name="Z_91E66982_B953_4C54_8AD4_16330160AA89_.wvu.FilterData" localSheetId="0" hidden="1">'на 2026'!$A$6:$H$321</definedName>
    <definedName name="Z_91F584A5_D61F_44F7_A2E2_ED1F57BC36CD_.wvu.FilterData" localSheetId="0" hidden="1">'на 2026'!$A$6:$H$321</definedName>
    <definedName name="Z_920A2071_C71B_4F9A_9162_3A507E3571B7_.wvu.FilterData" localSheetId="0" hidden="1">'на 2026'!$A$6:$H$321</definedName>
    <definedName name="Z_920FBB9C_08EB_4E34_86D0_F557F6CFABB8_.wvu.FilterData" localSheetId="0" hidden="1">'на 2026'!$A$6:$H$321</definedName>
    <definedName name="Z_922220EF_8793_4191_9B5A_0B7A0626470B_.wvu.FilterData" localSheetId="0" hidden="1">'на 2026'!$A$6:$H$321</definedName>
    <definedName name="Z_926731AA_9A88_47C5_8058_DA6BC91B3B99_.wvu.FilterData" localSheetId="0" hidden="1">'на 2026'!$A$6:$H$321</definedName>
    <definedName name="Z_92A69ACC_08E1_4049_9A4E_909BE09E8D3F_.wvu.FilterData" localSheetId="0" hidden="1">'на 2026'!$A$6:$H$321</definedName>
    <definedName name="Z_92A7494D_B642_4D2E_8A98_FA3ADD190BCE_.wvu.FilterData" localSheetId="0" hidden="1">'на 2026'!$A$6:$H$321</definedName>
    <definedName name="Z_92A89EF4_8A4E_4790_B0CC_01892B6039EB_.wvu.FilterData" localSheetId="0" hidden="1">'на 2026'!$A$6:$H$321</definedName>
    <definedName name="Z_92B14807_1A18_49A7_BCF6_3D45DEFE0E47_.wvu.FilterData" localSheetId="0" hidden="1">'на 2026'!$A$6:$H$321</definedName>
    <definedName name="Z_92E38377_38CC_496E_BBD8_5394F7550FE3_.wvu.FilterData" localSheetId="0" hidden="1">'на 2026'!$A$6:$H$321</definedName>
    <definedName name="Z_93030161_EBD2_4C55_BB01_67290B2149A7_.wvu.FilterData" localSheetId="0" hidden="1">'на 2026'!$A$6:$H$321</definedName>
    <definedName name="Z_931C25DD_49ED_47B1_9DA4_1B838498E74B_.wvu.FilterData" localSheetId="0" hidden="1">'на 2026'!$A$6:$H$321</definedName>
    <definedName name="Z_932BE495_A32C_47B0_BF0E_874E476F72D8_.wvu.FilterData" localSheetId="0" hidden="1">'на 2026'!$A$6:$H$321</definedName>
    <definedName name="Z_933DA2FC_B112_40A2_BE08_E6EA824C0E7F_.wvu.FilterData" localSheetId="0" hidden="1">'на 2026'!$A$6:$H$321</definedName>
    <definedName name="Z_9359B879_938E_4D5B_950A_B679467A1D9A_.wvu.FilterData" localSheetId="0" hidden="1">'на 2026'!$A$6:$H$321</definedName>
    <definedName name="Z_935DFEC4_8817_4BB5_A846_9674D5A05EE9_.wvu.FilterData" localSheetId="0" hidden="1">'на 2026'!$A$6:$E$120</definedName>
    <definedName name="Z_9383D20C_4E67_4617_BFD5_46F20FC7CFD1_.wvu.FilterData" localSheetId="0" hidden="1">'на 2026'!$A$6:$H$321</definedName>
    <definedName name="Z_938F43B0_CEED_4632_948B_C835F76DFE4A_.wvu.FilterData" localSheetId="0" hidden="1">'на 2026'!$A$6:$H$321</definedName>
    <definedName name="Z_93997AAE_3E78_48E8_AE0E_38B78085663A_.wvu.FilterData" localSheetId="0" hidden="1">'на 2026'!$A$6:$H$321</definedName>
    <definedName name="Z_93BF033D_2036_4742_AB68_242DB5BA821E_.wvu.FilterData" localSheetId="0" hidden="1">'на 2026'!$A$6:$H$321</definedName>
    <definedName name="Z_94262A3D_D7A5_4964_AED4_F20AF2A2ECE3_.wvu.FilterData" localSheetId="0" hidden="1">'на 2026'!$A$6:$H$321</definedName>
    <definedName name="Z_944D1186_FA84_48E6_9A44_19022D55084A_.wvu.FilterData" localSheetId="0" hidden="1">'на 2026'!$A$6:$H$321</definedName>
    <definedName name="Z_94851B80_49A7_4207_A790_443843F85060_.wvu.FilterData" localSheetId="0" hidden="1">'на 2026'!$A$6:$H$321</definedName>
    <definedName name="Z_949A7D0E_EBB0_4939_AB12_3F79A0A0ED4F_.wvu.FilterData" localSheetId="0" hidden="1">'на 2026'!$A$6:$H$321</definedName>
    <definedName name="Z_94B7C2B3_DC8A_4452_BC25_88DB8E474127_.wvu.FilterData" localSheetId="0" hidden="1">'на 2026'!$A$6:$H$321</definedName>
    <definedName name="Z_94E3B816_367C_44F4_94FC_13D42F694C13_.wvu.FilterData" localSheetId="0" hidden="1">'на 2026'!$A$6:$H$321</definedName>
    <definedName name="Z_94EA4FF3_9C66_4E05_B605_F34B86071F69_.wvu.FilterData" localSheetId="0" hidden="1">'на 2026'!$A$6:$H$321</definedName>
    <definedName name="Z_950C870F_3AF0_4B80_9D18_1687A05DE5A8_.wvu.FilterData" localSheetId="0" hidden="1">'на 2026'!$A$6:$H$321</definedName>
    <definedName name="Z_9567BAA3_C404_4ADC_8B8B_933A1A5CE7B8_.wvu.FilterData" localSheetId="0" hidden="1">'на 2026'!$A$6:$H$321</definedName>
    <definedName name="Z_95B26847_5719_44C4_809A_1AA433F7B4DC_.wvu.FilterData" localSheetId="0" hidden="1">'на 2026'!$A$6:$H$321</definedName>
    <definedName name="Z_95B5A563_A81C_425C_AC80_18232E0FA0F2_.wvu.FilterData" localSheetId="0" hidden="1">'на 2026'!$A$6:$E$120</definedName>
    <definedName name="Z_95DCDA71_E71C_4701_B168_34A55CC7547D_.wvu.FilterData" localSheetId="0" hidden="1">'на 2026'!$A$6:$H$321</definedName>
    <definedName name="Z_95E04D27_058D_4765_8CB6_B789CC5A15B9_.wvu.FilterData" localSheetId="0" hidden="1">'на 2026'!$A$6:$H$321</definedName>
    <definedName name="Z_96167660_EA8B_4F7D_87A1_785E97B459B3_.wvu.FilterData" localSheetId="0" hidden="1">'на 2026'!$A$6:$E$120</definedName>
    <definedName name="Z_96879477_4713_4ABC_982A_7EB1C07B4DED_.wvu.FilterData" localSheetId="0" hidden="1">'на 2026'!$A$6:$E$120</definedName>
    <definedName name="Z_969E164A_AA47_4A3D_AECC_F3C5A8BBA40A_.wvu.FilterData" localSheetId="0" hidden="1">'на 2026'!$A$6:$H$321</definedName>
    <definedName name="Z_96C46F49_6CFA_47C5_9713_424D77847057_.wvu.FilterData" localSheetId="0" hidden="1">'на 2026'!$A$6:$H$321</definedName>
    <definedName name="Z_9736C488_E846_421A_9B55_054FDF9EF30E_.wvu.FilterData" localSheetId="0" hidden="1">'на 2026'!$A$6:$H$321</definedName>
    <definedName name="Z_9780079B_2369_4362_9878_DE63286783A8_.wvu.FilterData" localSheetId="0" hidden="1">'на 2026'!$A$6:$H$321</definedName>
    <definedName name="Z_9789C022_BEB5_4A51_89C2_B2D27533BB96_.wvu.FilterData" localSheetId="0" hidden="1">'на 2026'!$A$6:$H$321</definedName>
    <definedName name="Z_97AF5CDA_9057_4A36_BC76_223B85F59585_.wvu.FilterData" localSheetId="0" hidden="1">'на 2026'!$A$6:$H$321</definedName>
    <definedName name="Z_97B55429_A18E_43B5_9AF8_FE73FCDE4BBB_.wvu.FilterData" localSheetId="0" hidden="1">'на 2026'!$A$6:$H$321</definedName>
    <definedName name="Z_97D68CA5_AD8F_44B6_A9B3_0D8C837D550D_.wvu.FilterData" localSheetId="0" hidden="1">'на 2026'!$A$6:$H$321</definedName>
    <definedName name="Z_97E2C09C_6040_4BDA_B6A0_AF60F993AC48_.wvu.FilterData" localSheetId="0" hidden="1">'на 2026'!$A$6:$H$321</definedName>
    <definedName name="Z_97F74FDF_2C27_4D85_A3A7_1EF51A8A2DFF_.wvu.FilterData" localSheetId="0" hidden="1">'на 2026'!$A$6:$E$120</definedName>
    <definedName name="Z_98129A51_88E5_4251_86B3_4C65031C53AB_.wvu.FilterData" localSheetId="0" hidden="1">'на 2026'!$A$6:$H$321</definedName>
    <definedName name="Z_984CA1D3_62FD_4703_B686_656989169948_.wvu.FilterData" localSheetId="0" hidden="1">'на 2026'!$A$6:$H$321</definedName>
    <definedName name="Z_98620FAB_A12D_44CF_95E4_17A962FCE777_.wvu.FilterData" localSheetId="0" hidden="1">'на 2026'!$A$6:$H$321</definedName>
    <definedName name="Z_987C1B6D_28A7_49CB_BBF0_6C3FFB9FC1C5_.wvu.FilterData" localSheetId="0" hidden="1">'на 2026'!$A$6:$H$321</definedName>
    <definedName name="Z_988C5B87_E076_4E3C_A2FF_EACAE8174D13_.wvu.FilterData" localSheetId="0" hidden="1">'на 2026'!$A$6:$H$321</definedName>
    <definedName name="Z_98AE7DDA_90CE_4E15_AD8D_6630EEDB042C_.wvu.FilterData" localSheetId="0" hidden="1">'на 2026'!$A$6:$H$321</definedName>
    <definedName name="Z_98BF881C_EB9C_4397_B787_F3FB50ED2890_.wvu.FilterData" localSheetId="0" hidden="1">'на 2026'!$A$6:$H$321</definedName>
    <definedName name="Z_98C1F731_7785_46EC_93E7_63FBC0B5FDAF_.wvu.FilterData" localSheetId="0" hidden="1">'на 2026'!$A$6:$H$321</definedName>
    <definedName name="Z_98E168F2_55D9_4CA5_BFC7_4762AF11FD48_.wvu.FilterData" localSheetId="0" hidden="1">'на 2026'!$A$6:$H$321</definedName>
    <definedName name="Z_996E7DA6_16EE_453D_A878_B6C7C345E8B7_.wvu.FilterData" localSheetId="0" hidden="1">'на 2026'!$A$6:$H$321</definedName>
    <definedName name="Z_9970BE6D_BF51_4976_9124_422ADAFE9FC9_.wvu.FilterData" localSheetId="0" hidden="1">'на 2026'!$A$6:$H$321</definedName>
    <definedName name="Z_998B8119_4FF3_4A16_838D_539C6AE34D55_.wvu.Cols" localSheetId="0" hidden="1">'на 2026'!#REF!,'на 2026'!#REF!</definedName>
    <definedName name="Z_998B8119_4FF3_4A16_838D_539C6AE34D55_.wvu.FilterData" localSheetId="0" hidden="1">'на 2026'!$A$6:$H$321</definedName>
    <definedName name="Z_998B8119_4FF3_4A16_838D_539C6AE34D55_.wvu.PrintArea" localSheetId="0" hidden="1">'на 2026'!$A$1:$H$79</definedName>
    <definedName name="Z_998B8119_4FF3_4A16_838D_539C6AE34D55_.wvu.PrintTitles" localSheetId="0" hidden="1">'на 2026'!$5:$6</definedName>
    <definedName name="Z_998B8119_4FF3_4A16_838D_539C6AE34D55_.wvu.Rows" localSheetId="0" hidden="1">'на 2026'!#REF!</definedName>
    <definedName name="Z_99950613_28E7_4EC2_B918_559A2757B0A9_.wvu.FilterData" localSheetId="0" hidden="1">'на 2026'!$A$6:$H$321</definedName>
    <definedName name="Z_99950613_28E7_4EC2_B918_559A2757B0A9_.wvu.PrintArea" localSheetId="0" hidden="1">'на 2026'!$A$1:$H$83</definedName>
    <definedName name="Z_99950613_28E7_4EC2_B918_559A2757B0A9_.wvu.PrintTitles" localSheetId="0" hidden="1">'на 2026'!$5:$6</definedName>
    <definedName name="Z_99A00621_53DB_4FBF_8383_336AC7B2FEE0_.wvu.FilterData" localSheetId="0" hidden="1">'на 2026'!$A$6:$H$321</definedName>
    <definedName name="Z_99CF054E_AEDB_4A51_B68B_4F633DBED6E4_.wvu.FilterData" localSheetId="0" hidden="1">'на 2026'!$A$6:$H$321</definedName>
    <definedName name="Z_9A28E7E9_55CD_40D9_9E29_E07B8DD3C238_.wvu.FilterData" localSheetId="0" hidden="1">'на 2026'!$A$6:$H$321</definedName>
    <definedName name="Z_9A6418C5_C15B_4481_8C01_E36546203821_.wvu.FilterData" localSheetId="0" hidden="1">'на 2026'!$A$6:$H$321</definedName>
    <definedName name="Z_9A769443_7DFA_43D5_AB26_6F2EEF53DAF1_.wvu.FilterData" localSheetId="0" hidden="1">'на 2026'!$A$6:$E$120</definedName>
    <definedName name="Z_9A867A2D_A50A_44FA_836D_C92580FE5490_.wvu.FilterData" localSheetId="0" hidden="1">'на 2026'!$A$6:$H$321</definedName>
    <definedName name="Z_9A8805C9_3F9C_4C37_94BC_61EEF8D2C885_.wvu.FilterData" localSheetId="0" hidden="1">'на 2026'!$A$6:$H$321</definedName>
    <definedName name="Z_9A8CADCF_85D0_4D32_80F2_6CE3DE83CA66_.wvu.FilterData" localSheetId="0" hidden="1">'на 2026'!$A$6:$H$321</definedName>
    <definedName name="Z_9AC9A08D_DDA5_4930_8B8C_0142EF44B186_.wvu.FilterData" localSheetId="0" hidden="1">'на 2026'!$A$6:$H$321</definedName>
    <definedName name="Z_9B640DD4_FBFD_444A_B4D5_4A34ED79B9BC_.wvu.FilterData" localSheetId="0" hidden="1">'на 2026'!$A$6:$H$321</definedName>
    <definedName name="Z_9B723B90_D177_44EB_B522_DF16ACCC072C_.wvu.FilterData" localSheetId="0" hidden="1">'на 2026'!$A$6:$H$321</definedName>
    <definedName name="Z_9B77C18C_32C0_4A8F_8326_B1F3EFEE1CFC_.wvu.FilterData" localSheetId="0" hidden="1">'на 2026'!$A$6:$H$321</definedName>
    <definedName name="Z_9B8594B3_5A23_429C_8216_768B2C51BE04_.wvu.FilterData" localSheetId="0" hidden="1">'на 2026'!$A$6:$H$321</definedName>
    <definedName name="Z_9C310551_EC8B_4B87_B5AF_39FC532C6FE3_.wvu.FilterData" localSheetId="0" hidden="1">'на 2026'!$A$6:$E$120</definedName>
    <definedName name="Z_9C38FBC7_6E93_40A5_BD30_7720FC92D0D4_.wvu.FilterData" localSheetId="0" hidden="1">'на 2026'!$A$6:$H$321</definedName>
    <definedName name="Z_9C9C6403_3B1D_44F0_9126_C822E2C48F50_.wvu.FilterData" localSheetId="0" hidden="1">'на 2026'!$A$6:$H$321</definedName>
    <definedName name="Z_9CB26755_9CF3_42C9_A567_6FF9CCE0F397_.wvu.FilterData" localSheetId="0" hidden="1">'на 2026'!$A$6:$H$321</definedName>
    <definedName name="Z_9CE1F91A_5326_41A6_9CA7_C24ACCBE2F48_.wvu.FilterData" localSheetId="0" hidden="1">'на 2026'!$A$6:$H$321</definedName>
    <definedName name="Z_9D24C81C_5B18_4B40_BF88_7236C9CAE366_.wvu.FilterData" localSheetId="0" hidden="1">'на 2026'!$A$6:$E$120</definedName>
    <definedName name="Z_9D55B27A_A816_4639_ABA2_B3C9D0F32D66_.wvu.FilterData" localSheetId="0" hidden="1">'на 2026'!$A$6:$H$321</definedName>
    <definedName name="Z_9D77AE3D_336F_4B9F_99DD_F44674E52509_.wvu.FilterData" localSheetId="0" hidden="1">'на 2026'!$A$6:$H$321</definedName>
    <definedName name="Z_9DB67999_45BF_4538_9CF8_C9958A6A7967_.wvu.FilterData" localSheetId="0" hidden="1">'на 2026'!$A$6:$H$321</definedName>
    <definedName name="Z_9DBAE4C0_EE88_49F4_AC17_D38C11DF209D_.wvu.FilterData" localSheetId="0" hidden="1">'на 2026'!$A$6:$H$321</definedName>
    <definedName name="Z_9DD1FD20_FBDE_4B92_98B1_78FEEC51AFF4_.wvu.FilterData" localSheetId="0" hidden="1">'на 2026'!$A$6:$H$321</definedName>
    <definedName name="Z_9DD1FD31_B34A_44A4_BE16_B666988F6DA1_.wvu.FilterData" localSheetId="0" hidden="1">'на 2026'!$A$6:$H$321</definedName>
    <definedName name="Z_9DE7839B_6B77_48C9_B008_4D6E417DD85D_.wvu.FilterData" localSheetId="0" hidden="1">'на 2026'!$A$6:$H$321</definedName>
    <definedName name="Z_9E1D944D_E62F_4660_B928_F956F86CCB3D_.wvu.FilterData" localSheetId="0" hidden="1">'на 2026'!$A$6:$H$321</definedName>
    <definedName name="Z_9E28EB11_8A94_4CAB_852D_C579E3802D22_.wvu.FilterData" localSheetId="0" hidden="1">'на 2026'!$A$6:$H$321</definedName>
    <definedName name="Z_9E500623_C422_42E9_B57D_FB9A70C3BF5A_.wvu.FilterData" localSheetId="0" hidden="1">'на 2026'!$A$6:$H$321</definedName>
    <definedName name="Z_9E720D93_31F0_4636_BA00_6CE6F83F3651_.wvu.FilterData" localSheetId="0" hidden="1">'на 2026'!$A$6:$H$321</definedName>
    <definedName name="Z_9E7BD09E_D434_4E3C_9FAA_2900F6037295_.wvu.FilterData" localSheetId="0" hidden="1">'на 2026'!$A$6:$H$321</definedName>
    <definedName name="Z_9E7F50FF_C9DB_4C91_A260_E5B938A310C7_.wvu.FilterData" localSheetId="0" hidden="1">'на 2026'!$A$6:$H$321</definedName>
    <definedName name="Z_9E8CC397_2783_4F20_ACB5_A8A817E7F0D5_.wvu.FilterData" localSheetId="0" hidden="1">'на 2026'!$A$6:$H$321</definedName>
    <definedName name="Z_9E943B7D_D4C7_443F_BC4C_8AB90546D8A5_.wvu.Cols" localSheetId="0" hidden="1">'на 2026'!#REF!,'на 2026'!#REF!</definedName>
    <definedName name="Z_9E943B7D_D4C7_443F_BC4C_8AB90546D8A5_.wvu.FilterData" localSheetId="0" hidden="1">'на 2026'!$A$2:$H$59</definedName>
    <definedName name="Z_9E943B7D_D4C7_443F_BC4C_8AB90546D8A5_.wvu.PrintTitles" localSheetId="0" hidden="1">'на 2026'!$5:$6</definedName>
    <definedName name="Z_9E943B7D_D4C7_443F_BC4C_8AB90546D8A5_.wvu.Rows" localSheetId="0" hidden="1">'на 2026'!#REF!,'на 2026'!#REF!,'на 2026'!#REF!,'на 2026'!#REF!,'на 2026'!#REF!,'на 2026'!#REF!,'на 2026'!#REF!,'на 2026'!#REF!,'на 2026'!#REF!,'на 2026'!#REF!,'на 2026'!#REF!,'на 2026'!#REF!,'на 2026'!#REF!,'на 2026'!#REF!,'на 2026'!#REF!,'на 2026'!#REF!,'на 2026'!#REF!,'на 2026'!#REF!,'на 2026'!#REF!,'на 2026'!#REF!</definedName>
    <definedName name="Z_9EC99D85_9CBB_4D41_A0AC_5A782960B43C_.wvu.FilterData" localSheetId="0" hidden="1">'на 2026'!$A$6:$E$120</definedName>
    <definedName name="Z_9EE9225B_6C4B_479E_B8A3_AD0EB35235F9_.wvu.FilterData" localSheetId="0" hidden="1">'на 2026'!$A$6:$H$321</definedName>
    <definedName name="Z_9EF1F674_DED2_480F_93CF_3F8820F0B495_.wvu.FilterData" localSheetId="0" hidden="1">'на 2026'!$A$6:$H$321</definedName>
    <definedName name="Z_9EF773C3_458A_43E1_AD4B_8529B5411947_.wvu.FilterData" localSheetId="0" hidden="1">'на 2026'!$A$6:$H$321</definedName>
    <definedName name="Z_9F0C0269_E5BA_4C01_A886_48188E484BDC_.wvu.FilterData" localSheetId="0" hidden="1">'на 2026'!$A$6:$H$321</definedName>
    <definedName name="Z_9F177CB5_F892_437A_B507_320EC4F3826D_.wvu.FilterData" localSheetId="0" hidden="1">'на 2026'!$A$6:$H$321</definedName>
    <definedName name="Z_9F469FEB_94D1_4BA9_BDF6_0A94C53541EA_.wvu.FilterData" localSheetId="0" hidden="1">'на 2026'!$A$6:$H$321</definedName>
    <definedName name="Z_9F4888C1_E33C_482C_861A_AEA4D4041F1B_.wvu.FilterData" localSheetId="0" hidden="1">'на 2026'!$A$6:$H$321</definedName>
    <definedName name="Z_9F9AC9DD_4443_4DDD_B74E_B3EF1C2FDDA2_.wvu.FilterData" localSheetId="0" hidden="1">'на 2026'!$A$6:$H$321</definedName>
    <definedName name="Z_9FA29541_62F4_4CED_BF33_19F6BA57578F_.wvu.Cols" localSheetId="0" hidden="1">'на 2026'!#REF!,'на 2026'!#REF!</definedName>
    <definedName name="Z_9FA29541_62F4_4CED_BF33_19F6BA57578F_.wvu.FilterData" localSheetId="0" hidden="1">'на 2026'!$A$6:$H$321</definedName>
    <definedName name="Z_9FA29541_62F4_4CED_BF33_19F6BA57578F_.wvu.PrintArea" localSheetId="0" hidden="1">'на 2026'!$A$1:$H$79</definedName>
    <definedName name="Z_9FA29541_62F4_4CED_BF33_19F6BA57578F_.wvu.PrintTitles" localSheetId="0" hidden="1">'на 2026'!$5:$6</definedName>
    <definedName name="Z_9FBB0B72_5CF9_417D_941D_90CB0C8C6558_.wvu.FilterData" localSheetId="0" hidden="1">'на 2026'!$A$6:$H$130</definedName>
    <definedName name="Z_9FDAEEB9_7434_4701_B9D3_AEFADA35D37B_.wvu.FilterData" localSheetId="0" hidden="1">'на 2026'!$A$6:$H$321</definedName>
    <definedName name="Z_A03C4C06_B945_48DE_83E2_706D18377BFA_.wvu.FilterData" localSheetId="0" hidden="1">'на 2026'!$A$6:$H$321</definedName>
    <definedName name="Z_A0441A70_4C93_4AA0_AF04_3A7C9239CEF3_.wvu.FilterData" localSheetId="0" hidden="1">'на 2026'!$A$6:$H$321</definedName>
    <definedName name="Z_A0705A92_5C48_4D34_8BC4_2ECE0700F6B7_.wvu.FilterData" localSheetId="0" hidden="1">'на 2026'!$A$6:$H$321</definedName>
    <definedName name="Z_A076AA26_B89C_401B_BFC1_DBB6CC9D6D95_.wvu.FilterData" localSheetId="0" hidden="1">'на 2026'!$A$6:$H$321</definedName>
    <definedName name="Z_A08B7B60_BE09_484D_B75E_15D9DE206B17_.wvu.FilterData" localSheetId="0" hidden="1">'на 2026'!$A$6:$H$321</definedName>
    <definedName name="Z_A093B42E_9A89_466E_B0C4_02A954963F74_.wvu.FilterData" localSheetId="0" hidden="1">'на 2026'!$A$6:$H$321</definedName>
    <definedName name="Z_A0963EEC_5578_46DF_B7B0_2B9F8CADC5B9_.wvu.FilterData" localSheetId="0" hidden="1">'на 2026'!$A$6:$H$321</definedName>
    <definedName name="Z_A0A3CD9B_2436_40D7_91DB_589A95FBBF00_.wvu.FilterData" localSheetId="0" hidden="1">'на 2026'!$A$6:$H$130</definedName>
    <definedName name="Z_A0A3CD9B_2436_40D7_91DB_589A95FBBF00_.wvu.PrintArea" localSheetId="0" hidden="1">'на 2026'!$A$1:$H$130</definedName>
    <definedName name="Z_A0A3CD9B_2436_40D7_91DB_589A95FBBF00_.wvu.PrintTitles" localSheetId="0" hidden="1">'на 2026'!$5:$6</definedName>
    <definedName name="Z_A0B88556_74B6_47DD_919E_F05FE459C0D2_.wvu.FilterData" localSheetId="0" hidden="1">'на 2026'!$A$6:$H$321</definedName>
    <definedName name="Z_A0CDFD3C_5BC3_4835_99CE_350C8F0C1E83_.wvu.FilterData" localSheetId="0" hidden="1">'на 2026'!$A$6:$H$321</definedName>
    <definedName name="Z_A0EB0A04_1124_498B_8C4B_C1E25B53C1A8_.wvu.FilterData" localSheetId="0" hidden="1">'на 2026'!$A$6:$E$120</definedName>
    <definedName name="Z_A0F76A4B_6862_4C98_8A93_2EBAEE1B6BB0_.wvu.FilterData" localSheetId="0" hidden="1">'на 2026'!$A$6:$H$321</definedName>
    <definedName name="Z_A113B19A_DB2C_4585_AED7_B7EF9F05E57E_.wvu.FilterData" localSheetId="0" hidden="1">'на 2026'!$A$6:$H$321</definedName>
    <definedName name="Z_A1252AD3_62A9_4B5D_B0FA_98A0DCCDEFC0_.wvu.FilterData" localSheetId="0" hidden="1">'на 2026'!$A$6:$H$321</definedName>
    <definedName name="Z_A16EB437_3CC8_4E6F_BBBC_69B23743E827_.wvu.FilterData" localSheetId="0" hidden="1">'на 2026'!$A$6:$H$321</definedName>
    <definedName name="Z_A1D433E9_C75F_4412_BF40_B52D987155DD_.wvu.FilterData" localSheetId="0" hidden="1">'на 2026'!$A$6:$H$321</definedName>
    <definedName name="Z_A1F73EBC_FDF3_4E2E_ACF3_35A0CE17D52C_.wvu.FilterData" localSheetId="0" hidden="1">'на 2026'!$A$6:$H$321</definedName>
    <definedName name="Z_A21CB1BD_5236_485F_8FCB_D43C0EB079B8_.wvu.FilterData" localSheetId="0" hidden="1">'на 2026'!$A$6:$H$321</definedName>
    <definedName name="Z_A225041E_2049_4360_86DF_BCB01700CF90_.wvu.FilterData" localSheetId="0" hidden="1">'на 2026'!$A$6:$H$321</definedName>
    <definedName name="Z_A2332C5F_1198_4254_88FE_D649531E4AC3_.wvu.FilterData" localSheetId="0" hidden="1">'на 2026'!$A$6:$H$321</definedName>
    <definedName name="Z_A248318D_C9F8_4612_8459_D14731DC6963_.wvu.FilterData" localSheetId="0" hidden="1">'на 2026'!$A$6:$H$321</definedName>
    <definedName name="Z_A2611F3A_C06C_4662_B39E_6F08BA7C9B14_.wvu.FilterData" localSheetId="0" hidden="1">'на 2026'!$A$6:$E$120</definedName>
    <definedName name="Z_A26CC82D_B1AA_465A_8EC9_DD57CFAF0441_.wvu.FilterData" localSheetId="0" hidden="1">'на 2026'!$A$6:$H$321</definedName>
    <definedName name="Z_A28DA500_33FC_4913_B21A_3E2D7ED7A130_.wvu.FilterData" localSheetId="0" hidden="1">'на 2026'!$A$6:$E$120</definedName>
    <definedName name="Z_A2B173B6_EB47_4348_B136_C634F187CB74_.wvu.FilterData" localSheetId="0" hidden="1">'на 2026'!$A$6:$H$321</definedName>
    <definedName name="Z_A2BDC41C_6F33_4977_A969_265583EA1DEB_.wvu.FilterData" localSheetId="0" hidden="1">'на 2026'!$A$6:$H$321</definedName>
    <definedName name="Z_A365AD38_6222_4E65_BEB6_89DCDB1BCE61_.wvu.FilterData" localSheetId="0" hidden="1">'на 2026'!$A$6:$H$321</definedName>
    <definedName name="Z_A37CB508_4B3B_4626_B2D4_41A961FED620_.wvu.FilterData" localSheetId="0" hidden="1">'на 2026'!$A$6:$H$321</definedName>
    <definedName name="Z_A38250FB_559C_49CE_918A_6673F9586B86_.wvu.FilterData" localSheetId="0" hidden="1">'на 2026'!$A$6:$H$321</definedName>
    <definedName name="Z_A391AB68_6222_42F3_A168_367FA3181E91_.wvu.FilterData" localSheetId="0" hidden="1">'на 2026'!$A$6:$H$321</definedName>
    <definedName name="Z_A39216F6_836A_4A0E_8157_1E585AABFB26_.wvu.FilterData" localSheetId="0" hidden="1">'на 2026'!$A$6:$H$321</definedName>
    <definedName name="Z_A3A455A0_D439_4DB6_9552_34013CFCFF6F_.wvu.FilterData" localSheetId="0" hidden="1">'на 2026'!$A$6:$H$321</definedName>
    <definedName name="Z_A3F6A3B9_44BF_4073_9383_7B2FD6A89176_.wvu.FilterData" localSheetId="0" hidden="1">'на 2026'!$A$6:$H$321</definedName>
    <definedName name="Z_A4038450_F939_433F_B492_B7F5559BE7C1_.wvu.FilterData" localSheetId="0" hidden="1">'на 2026'!$A$6:$H$321</definedName>
    <definedName name="Z_A417CB3E_529C_4BEC_A3E1_79EB9F85AD3C_.wvu.FilterData" localSheetId="0" hidden="1">'на 2026'!$A$6:$H$321</definedName>
    <definedName name="Z_A43F854D_D5F8_4D22_A3A2_377329C9E300_.wvu.FilterData" localSheetId="0" hidden="1">'на 2026'!$A$6:$H$321</definedName>
    <definedName name="Z_A4738D16_C1E3_4C7E_A79C_4A8797DB44A0_.wvu.FilterData" localSheetId="0" hidden="1">'на 2026'!$A$6:$H$130</definedName>
    <definedName name="Z_A4792F67_EEB9_4250_9290_18288DB02B72_.wvu.FilterData" localSheetId="0" hidden="1">'на 2026'!$A$6:$H$321</definedName>
    <definedName name="Z_A493CE42_CB3C_4296_B6F9_DECBE584245E_.wvu.FilterData" localSheetId="0" hidden="1">'на 2026'!$A$6:$H$321</definedName>
    <definedName name="Z_A4EC810A_738A_4E62_9F99_82E169BACDAE_.wvu.FilterData" localSheetId="0" hidden="1">'на 2026'!$A$6:$H$130</definedName>
    <definedName name="Z_A5169FE8_9D26_44E6_A6EA_F78B40E1DE01_.wvu.FilterData" localSheetId="0" hidden="1">'на 2026'!$A$6:$H$321</definedName>
    <definedName name="Z_A545B35E_D99D_4094_9EF0_1F003BB186C8_.wvu.FilterData" localSheetId="0" hidden="1">'на 2026'!$A$6:$H$321</definedName>
    <definedName name="Z_A57C42F9_18B1_4AA0_97AE_4F8F0C3D5B4A_.wvu.FilterData" localSheetId="0" hidden="1">'на 2026'!$A$6:$H$321</definedName>
    <definedName name="Z_A58EC50F_4C51_4CEE_AAEE_87B66F6A25CE_.wvu.FilterData" localSheetId="0" hidden="1">'на 2026'!$A$6:$H$321</definedName>
    <definedName name="Z_A5FAD944_0EBC_438D_A989_98D5B7943CC6_.wvu.FilterData" localSheetId="0" hidden="1">'на 2026'!$A$6:$H$321</definedName>
    <definedName name="Z_A62258B9_7768_4C4F_AFFC_537782E81CFF_.wvu.FilterData" localSheetId="0" hidden="1">'на 2026'!$A$6:$E$120</definedName>
    <definedName name="Z_A65D4FF6_26A1_47FE_AF98_41E05002FB1E_.wvu.FilterData" localSheetId="0" hidden="1">'на 2026'!$A$6:$E$120</definedName>
    <definedName name="Z_A6816A2A_A381_4629_A196_A2D2CBED046E_.wvu.FilterData" localSheetId="0" hidden="1">'на 2026'!$A$6:$H$321</definedName>
    <definedName name="Z_A6B98527_7CBF_4E4D_BDEA_9334A3EB779F_.wvu.Cols" localSheetId="0" hidden="1">'на 2026'!#REF!,'на 2026'!#REF!,'на 2026'!$I:$BG</definedName>
    <definedName name="Z_A6B98527_7CBF_4E4D_BDEA_9334A3EB779F_.wvu.FilterData" localSheetId="0" hidden="1">'на 2026'!$A$6:$H$321</definedName>
    <definedName name="Z_A6B98527_7CBF_4E4D_BDEA_9334A3EB779F_.wvu.PrintArea" localSheetId="0" hidden="1">'на 2026'!$A$1:$BG$79</definedName>
    <definedName name="Z_A6B98527_7CBF_4E4D_BDEA_9334A3EB779F_.wvu.PrintTitles" localSheetId="0" hidden="1">'на 2026'!$5:$5</definedName>
    <definedName name="Z_A77D9748_DE73_4B3C_844A_DF1282DC2E0E_.wvu.FilterData" localSheetId="0" hidden="1">'на 2026'!$A$6:$H$321</definedName>
    <definedName name="Z_A7B62B7C_6EFC_4716_B74F_8853D571B406_.wvu.FilterData" localSheetId="0" hidden="1">'на 2026'!$A$6:$H$321</definedName>
    <definedName name="Z_A80309A3_DC3C_4005_B42B_D4917A972961_.wvu.FilterData" localSheetId="0" hidden="1">'на 2026'!$A$6:$H$321</definedName>
    <definedName name="Z_A81341D8_4D7F_4AD7_ABE0_062658F5CA1B_.wvu.FilterData" localSheetId="0" hidden="1">'на 2026'!$A$6:$H$321</definedName>
    <definedName name="Z_A83332D4_2D3C_4FA7_B3EA_5889FA03BBFC_.wvu.FilterData" localSheetId="0" hidden="1">'на 2026'!$A$6:$H$321</definedName>
    <definedName name="Z_A8612BC9_FCBF_471D_AC5E_53EED994AF30_.wvu.FilterData" localSheetId="0" hidden="1">'на 2026'!$A$6:$H$321</definedName>
    <definedName name="Z_A8C04B79_005B_49D9_8FE1_6B4E6C039744_.wvu.FilterData" localSheetId="0" hidden="1">'на 2026'!$A$6:$H$321</definedName>
    <definedName name="Z_A8E0CC39_8EAD_413A_A819_29B04F9DB631_.wvu.FilterData" localSheetId="0" hidden="1">'на 2026'!$A$6:$H$321</definedName>
    <definedName name="Z_A8EFE8CB_4B40_4A53_8B7A_29439E2B50D7_.wvu.FilterData" localSheetId="0" hidden="1">'на 2026'!$A$6:$H$321</definedName>
    <definedName name="Z_A90CCCFD_A73D_4A18_9736_DAA159DEF8B2_.wvu.FilterData" localSheetId="0" hidden="1">'на 2026'!$A$6:$H$321</definedName>
    <definedName name="Z_A9804B80_1B4F_4446_A593_9026125CB9AC_.wvu.FilterData" localSheetId="0" hidden="1">'на 2026'!$A$6:$H$321</definedName>
    <definedName name="Z_A98C96B5_CE3A_4FF9_B3E5_0DBB66ADC5BB_.wvu.FilterData" localSheetId="0" hidden="1">'на 2026'!$A$6:$E$120</definedName>
    <definedName name="Z_A9BB2943_E4B1_4809_A926_69F8C50E1CF2_.wvu.FilterData" localSheetId="0" hidden="1">'на 2026'!$A$6:$H$321</definedName>
    <definedName name="Z_A9CDA227_3AB4_47E5_BDAD_DC9C8085F264_.wvu.FilterData" localSheetId="0" hidden="1">'на 2026'!$A$6:$H$321</definedName>
    <definedName name="Z_AA2D48D6_A520_472C_A13E_9C86E59954B7_.wvu.FilterData" localSheetId="0" hidden="1">'на 2026'!$A$6:$H$321</definedName>
    <definedName name="Z_AA4923F0_2DE5_48DE_9578_26DA49DCEF22_.wvu.FilterData" localSheetId="0" hidden="1">'на 2026'!$A$6:$H$321</definedName>
    <definedName name="Z_AA4C7BF5_07E0_4095_B165_D2AF600190FA_.wvu.FilterData" localSheetId="0" hidden="1">'на 2026'!$A$6:$E$120</definedName>
    <definedName name="Z_AA8B8915_5E95_4F4A_B158_16ABCA984AC4_.wvu.FilterData" localSheetId="0" hidden="1">'на 2026'!$A$6:$H$321</definedName>
    <definedName name="Z_AAC4B5AB_1913_4D9C_A1FF_BD9345E009EB_.wvu.FilterData" localSheetId="0" hidden="1">'на 2026'!$A$6:$E$120</definedName>
    <definedName name="Z_AB20AEF7_931C_411F_91E6_F461408B5AE6_.wvu.FilterData" localSheetId="0" hidden="1">'на 2026'!$A$6:$H$321</definedName>
    <definedName name="Z_AB2CA4E1_728C_4B84_9ED8_1D760F2FA3DD_.wvu.FilterData" localSheetId="0" hidden="1">'на 2026'!$A$6:$H$130</definedName>
    <definedName name="Z_AB31A45A_63C5_43F9_A3D0_D56249C55246_.wvu.FilterData" localSheetId="0" hidden="1">'на 2026'!$A$6:$H$321</definedName>
    <definedName name="Z_AB6F92E9_DF9D_4C91_986B_A24ACE20A074_.wvu.FilterData" localSheetId="0" hidden="1">'на 2026'!$A$6:$H$321</definedName>
    <definedName name="Z_ABA75302_0F6D_4886_9D81_1818E8870CAA_.wvu.FilterData" localSheetId="0" hidden="1">'на 2026'!$A$2:$H$83</definedName>
    <definedName name="Z_ABAF42E6_6CD6_46B1_A0C6_0099C207BC1C_.wvu.FilterData" localSheetId="0" hidden="1">'на 2026'!$A$6:$H$321</definedName>
    <definedName name="Z_ABF07E15_3FB5_46FA_8B18_72FA32E3F1DA_.wvu.FilterData" localSheetId="0" hidden="1">'на 2026'!$A$6:$H$321</definedName>
    <definedName name="Z_AC33E3D4_2F38_4ED9_9F01_0B7B0C902606_.wvu.FilterData" localSheetId="0" hidden="1">'на 2026'!$A$6:$H$321</definedName>
    <definedName name="Z_ACDEB5D1_CE19_4C71_842B_129FDD4C0CAA_.wvu.FilterData" localSheetId="0" hidden="1">'на 2026'!$A$6:$H$321</definedName>
    <definedName name="Z_ACFE2E5A_B4BC_4793_B103_05F97C227772_.wvu.FilterData" localSheetId="0" hidden="1">'на 2026'!$A$6:$H$321</definedName>
    <definedName name="Z_AD079EA2_4E18_46EE_8E20_0C7923C917D2_.wvu.FilterData" localSheetId="0" hidden="1">'на 2026'!$A$6:$H$321</definedName>
    <definedName name="Z_AD5898B0_1899_4077_A04E_1C34FA0251BE_.wvu.FilterData" localSheetId="0" hidden="1">'на 2026'!$A$6:$H$321</definedName>
    <definedName name="Z_AD5FD28B_B163_4E28_9CF1_4D777A9C7F23_.wvu.FilterData" localSheetId="0" hidden="1">'на 2026'!$A$6:$H$321</definedName>
    <definedName name="Z_AD934D93_9D19_4302_B04D_1C468E593007_.wvu.FilterData" localSheetId="0" hidden="1">'на 2026'!$A$6:$H$130</definedName>
    <definedName name="Z_ADA9DB4F_5BB1_4224_8DA9_14C27A67B61C_.wvu.FilterData" localSheetId="0" hidden="1">'на 2026'!$A$6:$H$321</definedName>
    <definedName name="Z_ADC06DD5_2562_4295_B45A_51E89DBBD368_.wvu.FilterData" localSheetId="0" hidden="1">'на 2026'!$A$6:$H$321</definedName>
    <definedName name="Z_ADC07B81_DE66_492B_BBA5_997218302AD2_.wvu.FilterData" localSheetId="0" hidden="1">'на 2026'!$A$6:$H$321</definedName>
    <definedName name="Z_ADCA6102_5F4A_4E9A_9FA6_3620727B1711_.wvu.FilterData" localSheetId="0" hidden="1">'на 2026'!$A$6:$H$321</definedName>
    <definedName name="Z_ADE318A0_9CB5_431A_AF2B_D561B19631D9_.wvu.FilterData" localSheetId="0" hidden="1">'на 2026'!$A$6:$H$321</definedName>
    <definedName name="Z_ADEB3242_7660_4E37_BB66_F38B3721740A_.wvu.FilterData" localSheetId="0" hidden="1">'на 2026'!$A$6:$H$321</definedName>
    <definedName name="Z_ADF53E9B_9172_4E3F_AC45_4FF59160C1DB_.wvu.FilterData" localSheetId="0" hidden="1">'на 2026'!$A$6:$H$321</definedName>
    <definedName name="Z_AE10157D_AA82_450B_AADF_23D0A6A15F12_.wvu.FilterData" localSheetId="0" hidden="1">'на 2026'!$A$6:$H$321</definedName>
    <definedName name="Z_AE756036_9884_4A27_BC3D_80FA79A1443A_.wvu.FilterData" localSheetId="0" hidden="1">'на 2026'!$A$6:$H$321</definedName>
    <definedName name="Z_AE89DEB9_6F33_4C9D_9819_9D883A7AB3DB_.wvu.FilterData" localSheetId="0" hidden="1">'на 2026'!$A$6:$H$321</definedName>
    <definedName name="Z_AEB68FDB_733B_4E71_B527_DB78F63BA639_.wvu.FilterData" localSheetId="0" hidden="1">'на 2026'!$A$6:$H$321</definedName>
    <definedName name="Z_AED2ABF5_9707_4CFB_B8F8_DA241FA03270_.wvu.FilterData" localSheetId="0" hidden="1">'на 2026'!$A$6:$H$321</definedName>
    <definedName name="Z_AF01D870_77CB_46A2_A95B_3A27FF42EAA8_.wvu.FilterData" localSheetId="0" hidden="1">'на 2026'!$A$6:$E$120</definedName>
    <definedName name="Z_AF1AEFF5_9892_4FCB_BD3E_6CF1CEE1B71B_.wvu.FilterData" localSheetId="0" hidden="1">'на 2026'!$A$6:$H$321</definedName>
    <definedName name="Z_AF4D94A7_871B_4DAF_A524_EFBD1A653B6B_.wvu.FilterData" localSheetId="0" hidden="1">'на 2026'!$A$6:$H$321</definedName>
    <definedName name="Z_AF52B61E_FDEA_47EA_AEB5_644F9593AA6A_.wvu.FilterData" localSheetId="0" hidden="1">'на 2026'!$A$6:$H$321</definedName>
    <definedName name="Z_AF578863_5150_4761_94CC_531A4DF22DCE_.wvu.FilterData" localSheetId="0" hidden="1">'на 2026'!$A$6:$H$321</definedName>
    <definedName name="Z_AF5A4C14_51B2_4FAB_A1D5_7A115E23761D_.wvu.FilterData" localSheetId="0" hidden="1">'на 2026'!$A$6:$H$321</definedName>
    <definedName name="Z_AF672D94_5191_4C99_85DB_150D3B5D15E5_.wvu.FilterData" localSheetId="0" hidden="1">'на 2026'!$A$6:$H$321</definedName>
    <definedName name="Z_AF8A10EB_12F8_42BB_A217_4D3CF9334ECF_.wvu.FilterData" localSheetId="0" hidden="1">'на 2026'!$A$6:$H$321</definedName>
    <definedName name="Z_AFA81EB9_2671_4E2A_8E75_7C4A62B9444A_.wvu.FilterData" localSheetId="0" hidden="1">'на 2026'!$A$6:$H$321</definedName>
    <definedName name="Z_AFA87ECE_BB38_4D90_AF74_C6303A208C10_.wvu.FilterData" localSheetId="0" hidden="1">'на 2026'!$A$6:$H$321</definedName>
    <definedName name="Z_AFABF6AA_2F6E_48B0_98F8_213EA30990B1_.wvu.FilterData" localSheetId="0" hidden="1">'на 2026'!$A$6:$H$321</definedName>
    <definedName name="Z_AFC26506_1EE1_430F_B247_3257CE41958A_.wvu.FilterData" localSheetId="0" hidden="1">'на 2026'!$A$6:$H$321</definedName>
    <definedName name="Z_B00B4D71_156E_4DD9_93CC_1F392CBA035F_.wvu.FilterData" localSheetId="0" hidden="1">'на 2026'!$A$6:$H$321</definedName>
    <definedName name="Z_B02A9108_29B7_475C_910E_AFB38DD14570_.wvu.FilterData" localSheetId="0" hidden="1">'на 2026'!$A$6:$H$130</definedName>
    <definedName name="Z_B08F702D_598C_4757_8EBA_61C43DEACB86_.wvu.FilterData" localSheetId="0" hidden="1">'на 2026'!$A$6:$H$321</definedName>
    <definedName name="Z_B0A09DA5_3296_4211_80A1_7074015CC8EE_.wvu.FilterData" localSheetId="0" hidden="1">'на 2026'!$A$6:$H$321</definedName>
    <definedName name="Z_B0B61858_D248_4F0B_95EB_A53482FBF19B_.wvu.FilterData" localSheetId="0" hidden="1">'на 2026'!$A$6:$H$321</definedName>
    <definedName name="Z_B0BB7BD4_E507_4D19_A9BF_6595068A89B5_.wvu.FilterData" localSheetId="0" hidden="1">'на 2026'!$A$6:$H$321</definedName>
    <definedName name="Z_B0E0BA3C_DE22_4F32_91F8_7EFC47C05F3D_.wvu.FilterData" localSheetId="0" hidden="1">'на 2026'!$A$6:$H$321</definedName>
    <definedName name="Z_B0EB3ADC_D11C_49F0_9082_61596A6AECD2_.wvu.FilterData" localSheetId="0" hidden="1">'на 2026'!$A$6:$H$321</definedName>
    <definedName name="Z_B1092B1A_E83D_4B5A_8305_1FA97EA37480_.wvu.FilterData" localSheetId="0" hidden="1">'на 2026'!$A$6:$H$321</definedName>
    <definedName name="Z_B116361E_7ED4_4599_8694_C495BD23B202_.wvu.FilterData" localSheetId="0" hidden="1">'на 2026'!$A$6:$H$321</definedName>
    <definedName name="Z_B128763D_80F0_47B0_A951_7CE59556729E_.wvu.Cols" localSheetId="0" hidden="1">'на 2026'!#REF!</definedName>
    <definedName name="Z_B128763D_80F0_47B0_A951_7CE59556729E_.wvu.FilterData" localSheetId="0" hidden="1">'на 2026'!$A$6:$H$321</definedName>
    <definedName name="Z_B128763D_80F0_47B0_A951_7CE59556729E_.wvu.PrintArea" localSheetId="0" hidden="1">'на 2026'!$A$1:$H$129</definedName>
    <definedName name="Z_B128763D_80F0_47B0_A951_7CE59556729E_.wvu.PrintTitles" localSheetId="0" hidden="1">'на 2026'!$5:$6</definedName>
    <definedName name="Z_B1378FA2_C7F2_4FA5_BEB6_CCDDC18D3830_.wvu.FilterData" localSheetId="0" hidden="1">'на 2026'!$A$6:$H$321</definedName>
    <definedName name="Z_B180D137_9F25_4AD4_9057_37928F1867A8_.wvu.FilterData" localSheetId="0" hidden="1">'на 2026'!$A$6:$E$120</definedName>
    <definedName name="Z_B1D0B93A_F81F_4E74_9E40_29DDB999CFEA_.wvu.FilterData" localSheetId="0" hidden="1">'на 2026'!$A$6:$H$321</definedName>
    <definedName name="Z_B1FA2CF0_321B_4787_93E8_EB6D5C78D6B5_.wvu.FilterData" localSheetId="0" hidden="1">'на 2026'!$A$6:$H$321</definedName>
    <definedName name="Z_B246A3A0_6AE0_4610_AE7A_F7490C26DBCA_.wvu.FilterData" localSheetId="0" hidden="1">'на 2026'!$A$6:$H$321</definedName>
    <definedName name="Z_B29CC05F_A051_4D5E_AA04_7123811DC381_.wvu.FilterData" localSheetId="0" hidden="1">'на 2026'!$A$6:$H$321</definedName>
    <definedName name="Z_B2BF7470_FC16_4209_BBE7_32450735F82E_.wvu.FilterData" localSheetId="0" hidden="1">'на 2026'!$A$6:$H$130</definedName>
    <definedName name="Z_B2C2530A_B98E_4F24_AE19_86FE9357633B_.wvu.FilterData" localSheetId="0" hidden="1">'на 2026'!$A$6:$H$321</definedName>
    <definedName name="Z_B2D38EAC_E767_43A7_B7A2_621639FE347D_.wvu.FilterData" localSheetId="0" hidden="1">'на 2026'!$A$6:$E$120</definedName>
    <definedName name="Z_B2E9D1B9_C3FE_4F75_89F4_46F3E34C24E4_.wvu.FilterData" localSheetId="0" hidden="1">'на 2026'!$A$6:$H$321</definedName>
    <definedName name="Z_B2EB250A_4100_4D3B_871E_E2B7295D9402_.wvu.FilterData" localSheetId="0" hidden="1">'на 2026'!$A$6:$H$321</definedName>
    <definedName name="Z_B30FEF93_CDBE_4AC5_9298_7B65E13C3F79_.wvu.FilterData" localSheetId="0" hidden="1">'на 2026'!$A$6:$H$321</definedName>
    <definedName name="Z_B3114865_FFF9_40B7_B9E6_C3642102DCF9_.wvu.FilterData" localSheetId="0" hidden="1">'на 2026'!$A$6:$H$321</definedName>
    <definedName name="Z_B31B9652_96B1_4FE0_A16E_E9E1F7D5336C_.wvu.FilterData" localSheetId="0" hidden="1">'на 2026'!$A$6:$H$130</definedName>
    <definedName name="Z_B3339176_D3D0_4D7A_8AAB_C0B71F942A93_.wvu.FilterData" localSheetId="0" hidden="1">'на 2026'!$A$6:$E$120</definedName>
    <definedName name="Z_B341E668_5BE1_4910_987D_E649B8EFA420_.wvu.FilterData" localSheetId="0" hidden="1">'на 2026'!$A$6:$H$321</definedName>
    <definedName name="Z_B350A9CC_C225_45B2_AEE1_E6A61C6949F5_.wvu.FilterData" localSheetId="0" hidden="1">'на 2026'!$A$6:$H$321</definedName>
    <definedName name="Z_B3600A72_2219_4522_9D71_3438906DADEB_.wvu.FilterData" localSheetId="0" hidden="1">'на 2026'!$A$6:$H$321</definedName>
    <definedName name="Z_B3655F0F_A78B_43E5_BFD5_814C66A7690F_.wvu.FilterData" localSheetId="0" hidden="1">'на 2026'!$A$6:$H$321</definedName>
    <definedName name="Z_B37154B6_7225_4CD5_B905_C412730B8738_.wvu.FilterData" localSheetId="0" hidden="1">'на 2026'!$A$6:$H$321</definedName>
    <definedName name="Z_B3A64323_0A7F_4AA2_AE2D_8D5F36056DF2_.wvu.FilterData" localSheetId="0" hidden="1">'на 2026'!$A$6:$H$130</definedName>
    <definedName name="Z_B43684F8_ECE6_4404_BE6F_C546920CF795_.wvu.FilterData" localSheetId="0" hidden="1">'на 2026'!$A$6:$H$321</definedName>
    <definedName name="Z_B459A111_65F4_4BEC_AA64_C4CAF6ED354C_.wvu.FilterData" localSheetId="0" hidden="1">'на 2026'!$A$6:$H$321</definedName>
    <definedName name="Z_B45FAC42_679D_43AB_B511_9E5492CAC2DB_.wvu.FilterData" localSheetId="0" hidden="1">'на 2026'!$A$6:$E$120</definedName>
    <definedName name="Z_B4664012_8EB1_41B8_9463_1B5D10BC7A8B_.wvu.FilterData" localSheetId="0" hidden="1">'на 2026'!$A$6:$H$321</definedName>
    <definedName name="Z_B47A0A9E_665F_4B62_A9A6_650B391D5D49_.wvu.FilterData" localSheetId="0" hidden="1">'на 2026'!$A$6:$H$321</definedName>
    <definedName name="Z_B499C08D_A2E7_417F_A9B7_BFCE2B66534F_.wvu.FilterData" localSheetId="0" hidden="1">'на 2026'!$A$6:$H$321</definedName>
    <definedName name="Z_B4E448FF_1059_48E0_93CC_976057024FF4_.wvu.FilterData" localSheetId="0" hidden="1">'на 2026'!$A$6:$H$321</definedName>
    <definedName name="Z_B509A51A_98E0_4D86_A1E4_A5AB9AE9E52F_.wvu.FilterData" localSheetId="0" hidden="1">'на 2026'!$A$6:$H$321</definedName>
    <definedName name="Z_B537FA65_2A89_48F5_A855_62E73EDF1095_.wvu.FilterData" localSheetId="0" hidden="1">'на 2026'!$A$6:$H$321</definedName>
    <definedName name="Z_B543C7D0_E350_4DA4_A835_ADCB64A4D66D_.wvu.FilterData" localSheetId="0" hidden="1">'на 2026'!$A$6:$H$321</definedName>
    <definedName name="Z_B5533D56_E1AE_4DE7_8436_EF9CA55A4943_.wvu.FilterData" localSheetId="0" hidden="1">'на 2026'!$A$6:$H$321</definedName>
    <definedName name="Z_B56BEF44_39DC_4F5B_A5E5_157C237832AF_.wvu.FilterData" localSheetId="0" hidden="1">'на 2026'!$A$6:$E$120</definedName>
    <definedName name="Z_B56D1AC8_1E6D_460F_9DC1_F4C1FAF74719_.wvu.FilterData" localSheetId="0" hidden="1">'на 2026'!$A$6:$H$130</definedName>
    <definedName name="Z_B575149D_1AE3_4570_9C6E_DBCC60810C82_.wvu.FilterData" localSheetId="0" hidden="1">'на 2026'!$A$6:$H$321</definedName>
    <definedName name="Z_B586CF28_678F_482F_92B6_D9FFDF9A8E89_.wvu.FilterData" localSheetId="0" hidden="1">'на 2026'!$A$6:$H$321</definedName>
    <definedName name="Z_B587D026_2AF5_4CC2_A53E_B9529D16ECE2_.wvu.FilterData" localSheetId="0" hidden="1">'на 2026'!$A$6:$H$321</definedName>
    <definedName name="Z_B5A6FE62_B66C_45B1_AF17_B7686B0B3A3F_.wvu.FilterData" localSheetId="0" hidden="1">'на 2026'!$A$6:$H$321</definedName>
    <definedName name="Z_B603D180_E09A_4B9C_810F_9423EBA4A0EA_.wvu.FilterData" localSheetId="0" hidden="1">'на 2026'!$A$6:$H$321</definedName>
    <definedName name="Z_B6077AD6_25A6_43DC_B95C_4B7FBCD7CC01_.wvu.FilterData" localSheetId="0" hidden="1">'на 2026'!$A$6:$H$321</definedName>
    <definedName name="Z_B612E446_4A36_4FFA_9AC9_A646BBECE898_.wvu.FilterData" localSheetId="0" hidden="1">'на 2026'!$A$6:$H$321</definedName>
    <definedName name="Z_B65F4048_AA12_469D_8B96_24BB5913119D_.wvu.FilterData" localSheetId="0" hidden="1">'на 2026'!$A$6:$H$321</definedName>
    <definedName name="Z_B666AFF1_6658_457A_A768_4BF1349F009A_.wvu.FilterData" localSheetId="0" hidden="1">'на 2026'!$A$6:$H$321</definedName>
    <definedName name="Z_B66BBCBF_067E_42C7_BE6C_6415AFB60A65_.wvu.FilterData" localSheetId="0" hidden="1">'на 2026'!$A$6:$H$321</definedName>
    <definedName name="Z_B6905262_5697_4A34_A943_B6A051B86476_.wvu.FilterData" localSheetId="0" hidden="1">'на 2026'!$A$6:$H$321</definedName>
    <definedName name="Z_B698776A_6A96_445D_9813_F5440DD90495_.wvu.FilterData" localSheetId="0" hidden="1">'на 2026'!$A$6:$H$321</definedName>
    <definedName name="Z_B6A4491A_15BE_4ACD_BF86_3DFC0AEDE0CD_.wvu.FilterData" localSheetId="0" hidden="1">'на 2026'!$A$6:$H$321</definedName>
    <definedName name="Z_B6BED520_C499_423E_A642_B3FCFF90AED9_.wvu.FilterData" localSheetId="0" hidden="1">'на 2026'!$A$6:$H$321</definedName>
    <definedName name="Z_B6D72401_10F2_4D08_9A2D_EC1E2043D946_.wvu.FilterData" localSheetId="0" hidden="1">'на 2026'!$A$6:$H$321</definedName>
    <definedName name="Z_B6D87B20_8796_430F_902C_37124EB58769_.wvu.FilterData" localSheetId="0" hidden="1">'на 2026'!$A$6:$H$321</definedName>
    <definedName name="Z_B6DEF2CB_898F_470A_9CB1_5612CE197E85_.wvu.FilterData" localSheetId="0" hidden="1">'на 2026'!$A$6:$H$321</definedName>
    <definedName name="Z_B6F11AB1_40C8_4880_BE42_1C35664CF325_.wvu.FilterData" localSheetId="0" hidden="1">'на 2026'!$A$6:$H$321</definedName>
    <definedName name="Z_B703C2AF_25A1_4BCF_8C69_FAD8EF9300BB_.wvu.FilterData" localSheetId="0" hidden="1">'на 2026'!$A$6:$H$321</definedName>
    <definedName name="Z_B721F8C2_99B0_4335_BADD_A35948C552CA_.wvu.FilterData" localSheetId="0" hidden="1">'на 2026'!$A$6:$H$321</definedName>
    <definedName name="Z_B736B334_F8CF_4A1D_A747_B2B8CF3F3731_.wvu.FilterData" localSheetId="0" hidden="1">'на 2026'!$A$6:$H$321</definedName>
    <definedName name="Z_B7A22467_168B_475A_AC6B_F744F4990F6A_.wvu.FilterData" localSheetId="0" hidden="1">'на 2026'!$A$6:$H$321</definedName>
    <definedName name="Z_B7A4DC29_6CA3_48BD_BD2B_5EA61D250392_.wvu.FilterData" localSheetId="0" hidden="1">'на 2026'!$A$6:$E$120</definedName>
    <definedName name="Z_B7AA87B6_FA60_4A3A_B9B3_E470B82E05DB_.wvu.FilterData" localSheetId="0" hidden="1">'на 2026'!$A$6:$H$321</definedName>
    <definedName name="Z_B7C9BFF2_E3A7_46F0_810B_695A2A781BB5_.wvu.FilterData" localSheetId="0" hidden="1">'на 2026'!$A$6:$H$321</definedName>
    <definedName name="Z_B7D9DE91_6329_4AB9_BB45_131E306E53B9_.wvu.FilterData" localSheetId="0" hidden="1">'на 2026'!$A$6:$H$321</definedName>
    <definedName name="Z_B7F67755_3086_43A6_86E7_370F80E61BD0_.wvu.FilterData" localSheetId="0" hidden="1">'на 2026'!$A$6:$E$120</definedName>
    <definedName name="Z_B8283716_285A_45D5_8283_DCA7A3C9CFC7_.wvu.FilterData" localSheetId="0" hidden="1">'на 2026'!$A$6:$H$321</definedName>
    <definedName name="Z_B858041A_E0C9_4C5A_A736_A0DA4684B712_.wvu.FilterData" localSheetId="0" hidden="1">'на 2026'!$A$6:$H$321</definedName>
    <definedName name="Z_B868509C_6D12_470F_BC92_A8CD1BF76067_.wvu.FilterData" localSheetId="0" hidden="1">'на 2026'!$A$6:$H$130</definedName>
    <definedName name="Z_B88DEA47_DC50_452B_A428_57311C34DA8D_.wvu.FilterData" localSheetId="0" hidden="1">'на 2026'!$A$6:$H$321</definedName>
    <definedName name="Z_B898A439_2A40_408A_B02D_FB1508A09127_.wvu.FilterData" localSheetId="0" hidden="1">'на 2026'!$A$6:$H$321</definedName>
    <definedName name="Z_B8A45854_EBFF_49DF_A473_1D4385A7C5CE_.wvu.FilterData" localSheetId="0" hidden="1">'на 2026'!$A$6:$H$321</definedName>
    <definedName name="Z_B8A69A17_5233_4437_9836_A565D0A71BE2_.wvu.FilterData" localSheetId="0" hidden="1">'на 2026'!$A$6:$H$130</definedName>
    <definedName name="Z_B8D93461_115C_44C0_8FCB_7D09A8341C96_.wvu.FilterData" localSheetId="0" hidden="1">'на 2026'!$A$6:$H$321</definedName>
    <definedName name="Z_B8EDA240_D337_4165_927F_4408D011F4B1_.wvu.FilterData" localSheetId="0" hidden="1">'на 2026'!$A$6:$H$321</definedName>
    <definedName name="Z_B908EE8E_4AFB_4152_A270_8C591D48DDA3_.wvu.FilterData" localSheetId="0" hidden="1">'на 2026'!$A$6:$H$321</definedName>
    <definedName name="Z_B91BEDAF_4032_4CF8_A105_EDDE5D66D815_.wvu.FilterData" localSheetId="0" hidden="1">'на 2026'!$A$6:$H$321</definedName>
    <definedName name="Z_B94999B0_3597_431C_9F36_97A338C842BB_.wvu.FilterData" localSheetId="0" hidden="1">'на 2026'!$A$6:$H$321</definedName>
    <definedName name="Z_B95E14EF_521C_4FC0_A5B5_C501D6B5DE94_.wvu.FilterData" localSheetId="0" hidden="1">'на 2026'!$A$6:$H$321</definedName>
    <definedName name="Z_B9A29D57_1D84_4BB4_A72C_EF14D2D8DD4E_.wvu.FilterData" localSheetId="0" hidden="1">'на 2026'!$A$6:$H$321</definedName>
    <definedName name="Z_B9E4A290_7C7B_4FC4_B3B5_77FC903959FC_.wvu.FilterData" localSheetId="0" hidden="1">'на 2026'!$A$6:$H$321</definedName>
    <definedName name="Z_B9FDB936_DEDC_405B_AC55_3262523808BE_.wvu.FilterData" localSheetId="0" hidden="1">'на 2026'!$A$6:$H$321</definedName>
    <definedName name="Z_BA24097B_2D5B_4D80_B593_A087A6D3938E_.wvu.FilterData" localSheetId="0" hidden="1">'на 2026'!$A$6:$H$321</definedName>
    <definedName name="Z_BA3AFA30_F6D5_4493_984A_74229D7E647F_.wvu.FilterData" localSheetId="0" hidden="1">'на 2026'!$A$6:$H$321</definedName>
    <definedName name="Z_BAB4825B_2E54_4A6C_A72D_1F8E7B4FEFFB_.wvu.FilterData" localSheetId="0" hidden="1">'на 2026'!$A$6:$H$321</definedName>
    <definedName name="Z_BAB496C7_F068_462D_B45E_C1CA5D288ECB_.wvu.FilterData" localSheetId="0" hidden="1">'на 2026'!$A$6:$H$321</definedName>
    <definedName name="Z_BAE7952F_BC73_41FD_A14D_A9A85DFDEF2F_.wvu.FilterData" localSheetId="0" hidden="1">'на 2026'!$A$6:$H$321</definedName>
    <definedName name="Z_BAFB3A8F_5ACD_4C4A_A33C_831C754D88C0_.wvu.FilterData" localSheetId="0" hidden="1">'на 2026'!$A$6:$H$321</definedName>
    <definedName name="Z_BB12E75B_C0CD_4F27_B16D_E901B605B487_.wvu.FilterData" localSheetId="0" hidden="1">'на 2026'!$A$6:$H$321</definedName>
    <definedName name="Z_BB313732_48CA_4CE5_BCEB_2B8FBF05A4EA_.wvu.FilterData" localSheetId="0" hidden="1">'на 2026'!$A$6:$H$321</definedName>
    <definedName name="Z_BB73C391_AF2C_4D70_9E8E_42AEE02936FB_.wvu.FilterData" localSheetId="0" hidden="1">'на 2026'!$A$6:$H$321</definedName>
    <definedName name="Z_BB77D9E4_BD90_46B2_B35E_AAE53CD24BB8_.wvu.FilterData" localSheetId="0" hidden="1">'на 2026'!$A$6:$H$321</definedName>
    <definedName name="Z_BB8AF508_3D02_4D84_A6EB_5A5E5B195A63_.wvu.FilterData" localSheetId="0" hidden="1">'на 2026'!$A$6:$H$321</definedName>
    <definedName name="Z_BB985D69_17DC_480D_BAE6_22326FC5DE8D_.wvu.FilterData" localSheetId="0" hidden="1">'на 2026'!$A$6:$H$321</definedName>
    <definedName name="Z_BBDCCB0D_0755_4A32_90E5_5971E528D3D3_.wvu.FilterData" localSheetId="0" hidden="1">'на 2026'!$A$6:$H$321</definedName>
    <definedName name="Z_BBED0997_5705_4C3C_95F1_5444E893BE19_.wvu.FilterData" localSheetId="0" hidden="1">'на 2026'!$A$6:$H$321</definedName>
    <definedName name="Z_BC09D690_D177_4FC8_AE1F_8F0F0D5C6ECD_.wvu.FilterData" localSheetId="0" hidden="1">'на 2026'!$A$6:$H$321</definedName>
    <definedName name="Z_BC202F3F_4E55_462F_AFE4_24E3BB6517B3_.wvu.FilterData" localSheetId="0" hidden="1">'на 2026'!$A$6:$H$321</definedName>
    <definedName name="Z_BC3E19A9_EC88_4356_86D0_775CEF676304_.wvu.FilterData" localSheetId="0" hidden="1">'на 2026'!$A$6:$H$321</definedName>
    <definedName name="Z_BC60E000_366E_42CD_A01C_50A3635BEBCF_.wvu.FilterData" localSheetId="0" hidden="1">'на 2026'!$A$6:$H$321</definedName>
    <definedName name="Z_BC6910FC_42F8_457B_8F8D_9BC0111CE283_.wvu.FilterData" localSheetId="0" hidden="1">'на 2026'!$A$6:$H$321</definedName>
    <definedName name="Z_BC6F809F_AC47_40B9_89F0_DED73C273CA2_.wvu.FilterData" localSheetId="0" hidden="1">'на 2026'!$A$6:$H$321</definedName>
    <definedName name="Z_BCCA418B_2550_49EF_B18C_E7FF7FD4F70E_.wvu.FilterData" localSheetId="0" hidden="1">'на 2026'!$A$6:$H$321</definedName>
    <definedName name="Z_BCD07E9A_8689_4B9C_BA91_8604AE8338A3_.wvu.FilterData" localSheetId="0" hidden="1">'на 2026'!$A$6:$H$321</definedName>
    <definedName name="Z_BCE91E07_DAD2_4959_9C13_298E5E879256_.wvu.FilterData" localSheetId="0" hidden="1">'на 2026'!$A$6:$H$321</definedName>
    <definedName name="Z_BCF65237_BF57_4D05_AF7D_B308B711FA15_.wvu.FilterData" localSheetId="0" hidden="1">'на 2026'!$A$6:$H$321</definedName>
    <definedName name="Z_BD08DE99_B722_4C7F_897B_080446202D0F_.wvu.FilterData" localSheetId="0" hidden="1">'на 2026'!$A$6:$H$321</definedName>
    <definedName name="Z_BD1EB88E_B1FC_4A13_8F57_33CB71A9430D_.wvu.FilterData" localSheetId="0" hidden="1">'на 2026'!$A$6:$H$321</definedName>
    <definedName name="Z_BD43FB27_5C5A_40CF_A333_A059BA765D4E_.wvu.FilterData" localSheetId="0" hidden="1">'на 2026'!$A$6:$H$321</definedName>
    <definedName name="Z_BD690439_1CC5_4E37_A0E9_1B65A930CD21_.wvu.FilterData" localSheetId="0" hidden="1">'на 2026'!$A$6:$H$321</definedName>
    <definedName name="Z_BD707806_8F10_492F_81AE_A7900A187828_.wvu.FilterData" localSheetId="0" hidden="1">'на 2026'!$A$2:$H$83</definedName>
    <definedName name="Z_BD7FE344_F8E6_400C_ABEF_EF258B623A43_.wvu.FilterData" localSheetId="0" hidden="1">'на 2026'!$A$6:$H$321</definedName>
    <definedName name="Z_BD822A95_4AA3_4CF6_94E8_04D2B9283308_.wvu.FilterData" localSheetId="0" hidden="1">'на 2026'!$A$6:$H$321</definedName>
    <definedName name="Z_BDB74E54_0AF7_460C_8F85_9BD4716954D5_.wvu.FilterData" localSheetId="0" hidden="1">'на 2026'!$A$6:$H$321</definedName>
    <definedName name="Z_BDCE2A62_8651_410B_9F91_324570D5D309_.wvu.FilterData" localSheetId="0" hidden="1">'на 2026'!$A$6:$H$321</definedName>
    <definedName name="Z_BDD573CF_BFE0_4002_B5F7_E438A5DAD635_.wvu.FilterData" localSheetId="0" hidden="1">'на 2026'!$A$6:$H$321</definedName>
    <definedName name="Z_BE196461_219B_47D6_A250_412AE8B00920_.wvu.FilterData" localSheetId="0" hidden="1">'на 2026'!$A$6:$H$321</definedName>
    <definedName name="Z_BE34DAD4_4A0A_4E88_B75B_FC1355A3DB9B_.wvu.FilterData" localSheetId="0" hidden="1">'на 2026'!$A$6:$H$321</definedName>
    <definedName name="Z_BE39DA1B_E842_4CA3_8A19_BEFC1E05578D_.wvu.FilterData" localSheetId="0" hidden="1">'на 2026'!$A$6:$H$321</definedName>
    <definedName name="Z_BE3F7214_4B0C_40FA_B4F7_B0F38416BCEF_.wvu.FilterData" localSheetId="0" hidden="1">'на 2026'!$A$6:$H$321</definedName>
    <definedName name="Z_BE41C01B_5C79_4BA0_8F6F_0E99B8B69C13_.wvu.FilterData" localSheetId="0" hidden="1">'на 2026'!$A$6:$H$321</definedName>
    <definedName name="Z_BE442298_736F_47F5_9592_76FFCCDA59DB_.wvu.FilterData" localSheetId="0" hidden="1">'на 2026'!$A$6:$E$120</definedName>
    <definedName name="Z_BE493141_BDA3_49D9_A030_4FFD7C06A521_.wvu.FilterData" localSheetId="0" hidden="1">'на 2026'!$A$6:$H$321</definedName>
    <definedName name="Z_BE608131_820B_426D_9C60_5BF56E8A58AB_.wvu.FilterData" localSheetId="0" hidden="1">'на 2026'!$A$6:$H$321</definedName>
    <definedName name="Z_BE6B1708_951F_4834_B0E1_EB03AAA7B777_.wvu.FilterData" localSheetId="0" hidden="1">'на 2026'!$A$6:$H$321</definedName>
    <definedName name="Z_BE77BE25_FFF1_48BF_88EC_954BC4604232_.wvu.FilterData" localSheetId="0" hidden="1">'на 2026'!$A$6:$H$321</definedName>
    <definedName name="Z_BE842559_6B14_41AC_A92A_4E50A6CE8B79_.wvu.FilterData" localSheetId="0" hidden="1">'на 2026'!$A$6:$H$321</definedName>
    <definedName name="Z_BE97AC31_BFEB_4520_BC44_68B0C987C70A_.wvu.FilterData" localSheetId="0" hidden="1">'на 2026'!$A$6:$H$321</definedName>
    <definedName name="Z_BEA0FDBA_BB07_4C19_8BBD_5E57EE395C09_.wvu.FilterData" localSheetId="0" hidden="1">'на 2026'!$A$6:$H$130</definedName>
    <definedName name="Z_BEA0FDBA_BB07_4C19_8BBD_5E57EE395C09_.wvu.PrintArea" localSheetId="0" hidden="1">'на 2026'!$A$1:$H$131</definedName>
    <definedName name="Z_BEA0FDBA_BB07_4C19_8BBD_5E57EE395C09_.wvu.PrintTitles" localSheetId="0" hidden="1">'на 2026'!$5:$6</definedName>
    <definedName name="Z_BF22223F_B516_45E8_9C4B_DD4CB4CE2C48_.wvu.FilterData" localSheetId="0" hidden="1">'на 2026'!$A$6:$H$321</definedName>
    <definedName name="Z_BF2AD7C1_DE06_4BF3_8983_EA21C3BAC475_.wvu.FilterData" localSheetId="0" hidden="1">'на 2026'!$A$6:$H$321</definedName>
    <definedName name="Z_BF637C80_8201_4090_9CCD_1BDD42F55943_.wvu.FilterData" localSheetId="0" hidden="1">'на 2026'!$A$6:$H$321</definedName>
    <definedName name="Z_BF65F093_304D_44F0_BF26_E5F8F9093CF5_.wvu.FilterData" localSheetId="0" hidden="1">'на 2026'!$A$6:$H$59</definedName>
    <definedName name="Z_C02D2AC3_00AB_4B4C_8299_349FC338B994_.wvu.FilterData" localSheetId="0" hidden="1">'на 2026'!$A$6:$H$321</definedName>
    <definedName name="Z_C068A1BC_E359_4617_810B_FD9BEB808E56_.wvu.FilterData" localSheetId="0" hidden="1">'на 2026'!$A$6:$H$321</definedName>
    <definedName name="Z_C06B54EB_7783_4454_98A9_667EC52BEC0B_.wvu.FilterData" localSheetId="0" hidden="1">'на 2026'!$A$6:$H$321</definedName>
    <definedName name="Z_C06BB675_61CE_4295_98F9_52A9287C7451_.wvu.FilterData" localSheetId="0" hidden="1">'на 2026'!$A$6:$H$321</definedName>
    <definedName name="Z_C0707D2A_55C1_490E_930C_3A938EA2EF06_.wvu.FilterData" localSheetId="0" hidden="1">'на 2026'!$A$6:$H$321</definedName>
    <definedName name="Z_C0D9922E_D77C_4108_B10F_59CBDEE07E01_.wvu.FilterData" localSheetId="0" hidden="1">'на 2026'!$A$6:$H$321</definedName>
    <definedName name="Z_C0E14968_138D_48A2_9D67_80D62DD131B4_.wvu.FilterData" localSheetId="0" hidden="1">'на 2026'!$A$6:$H$321</definedName>
    <definedName name="Z_C0ED18A2_48B4_4C82_979B_4B80DB79BC08_.wvu.FilterData" localSheetId="0" hidden="1">'на 2026'!$A$6:$H$321</definedName>
    <definedName name="Z_C106F923_AD55_472E_86A3_2C4C13F084E8_.wvu.FilterData" localSheetId="0" hidden="1">'на 2026'!$A$6:$H$321</definedName>
    <definedName name="Z_C140C6EF_B272_4886_8555_3A3DB8A6C4A0_.wvu.FilterData" localSheetId="0" hidden="1">'на 2026'!$A$6:$H$321</definedName>
    <definedName name="Z_C14C28B9_3A8B_4F55_AC1E_B6D3DA6398D5_.wvu.FilterData" localSheetId="0" hidden="1">'на 2026'!$A$6:$H$321</definedName>
    <definedName name="Z_C23A6852_0C57_4F42_973D_B4F06834E4D3_.wvu.FilterData" localSheetId="0" hidden="1">'на 2026'!$A$6:$H$321</definedName>
    <definedName name="Z_C26898B8_2A24_453B_9B20_504D56309465_.wvu.FilterData" localSheetId="0" hidden="1">'на 2026'!$A$6:$H$321</definedName>
    <definedName name="Z_C276A679_E43E_444B_B0E9_B307A301A03A_.wvu.FilterData" localSheetId="0" hidden="1">'на 2026'!$A$6:$H$321</definedName>
    <definedName name="Z_C27BA0A8_746D_45AD_B889_823A6BAE07E3_.wvu.FilterData" localSheetId="0" hidden="1">'на 2026'!$A$6:$H$321</definedName>
    <definedName name="Z_C2CB459F_7FD6_4B1B_96BE_4FB4C3354701_.wvu.FilterData" localSheetId="0" hidden="1">'на 2026'!$A$6:$H$321</definedName>
    <definedName name="Z_C2E7FF11_4F7B_4EA9_AD45_A8385AC4BC24_.wvu.FilterData" localSheetId="0" hidden="1">'на 2026'!$A$6:$E$120</definedName>
    <definedName name="Z_C2EFA1FD_449D_47F2_B7E9_2EBC23C15369_.wvu.FilterData" localSheetId="0" hidden="1">'на 2026'!$A$6:$H$321</definedName>
    <definedName name="Z_C35C56D1_B129_4866_84BA_2C2957BC8254_.wvu.FilterData" localSheetId="0" hidden="1">'на 2026'!$A$6:$H$321</definedName>
    <definedName name="Z_C3CDAA88_5D4D_45D4_84AA_E9ED1D8AB5A7_.wvu.FilterData" localSheetId="0" hidden="1">'на 2026'!$A$6:$H$321</definedName>
    <definedName name="Z_C3D34B5D_6799_4BD9_87E7_BF5B8221D94B_.wvu.FilterData" localSheetId="0" hidden="1">'на 2026'!$A$6:$H$321</definedName>
    <definedName name="Z_C3E7B974_7E68_49C9_8A66_DEBBC3D71CB8_.wvu.FilterData" localSheetId="0" hidden="1">'на 2026'!$A$6:$E$120</definedName>
    <definedName name="Z_C3E97E4D_03A9_422E_8E65_116E90E7DE0A_.wvu.FilterData" localSheetId="0" hidden="1">'на 2026'!$A$6:$H$321</definedName>
    <definedName name="Z_C3F3D860_2F1A_4C32_B400_B583CD37FF65_.wvu.FilterData" localSheetId="0" hidden="1">'на 2026'!$A$6:$H$321</definedName>
    <definedName name="Z_C41AC6AA_1915_4D86_9A0C_F50D2748B7D5_.wvu.FilterData" localSheetId="0" hidden="1">'на 2026'!$A$6:$H$321</definedName>
    <definedName name="Z_C4456EF4_CF59_4991_B229_6153353D7E80_.wvu.FilterData" localSheetId="0" hidden="1">'на 2026'!$A$6:$H$321</definedName>
    <definedName name="Z_C46A80BC_35BE_4308_9B99_85AB4A130AD8_.wvu.FilterData" localSheetId="0" hidden="1">'на 2026'!$A$6:$H$321</definedName>
    <definedName name="Z_C47D5376_4107_461D_B353_0F0CCA5A27B8_.wvu.FilterData" localSheetId="0" hidden="1">'на 2026'!$A$6:$E$120</definedName>
    <definedName name="Z_C4A81194_E272_4927_9E06_D47C43E50753_.wvu.FilterData" localSheetId="0" hidden="1">'на 2026'!$A$6:$H$321</definedName>
    <definedName name="Z_C4E388F3_F33E_45AF_8E75_3BD450853C20_.wvu.FilterData" localSheetId="0" hidden="1">'на 2026'!$A$6:$H$321</definedName>
    <definedName name="Z_C5295FD2_980F_441E_9ED7_BA1FBBB9CF54_.wvu.FilterData" localSheetId="0" hidden="1">'на 2026'!$A$6:$H$321</definedName>
    <definedName name="Z_C55D9313_9108_41CA_AD0E_FE2F7292C638_.wvu.FilterData" localSheetId="0" hidden="1">'на 2026'!$A$6:$E$120</definedName>
    <definedName name="Z_C5742C05_5023_4D3B_BBAB_679EC7F61467_.wvu.FilterData" localSheetId="0" hidden="1">'на 2026'!$A$6:$H$321</definedName>
    <definedName name="Z_C5A38A18_427F_40C3_A14B_55DA8E81FB09_.wvu.FilterData" localSheetId="0" hidden="1">'на 2026'!$A$6:$H$321</definedName>
    <definedName name="Z_C5D84F85_3611_4C2A_903D_ECFF3A3DA3D9_.wvu.FilterData" localSheetId="0" hidden="1">'на 2026'!$A$6:$E$120</definedName>
    <definedName name="Z_C627E3EC_6099_4D8D_A0AF_EA2CA6FD9128_.wvu.FilterData" localSheetId="0" hidden="1">'на 2026'!$A$6:$H$321</definedName>
    <definedName name="Z_C636DE0B_BC5D_45AA_89BD_B628CA1FE119_.wvu.FilterData" localSheetId="0" hidden="1">'на 2026'!$A$6:$H$321</definedName>
    <definedName name="Z_C64B304D_8D18_4BBF_B3F7_BCB025A35D1F_.wvu.FilterData" localSheetId="0" hidden="1">'на 2026'!$A$6:$H$321</definedName>
    <definedName name="Z_C70C85CF_5ADB_4631_87C7_BA23E9BE3196_.wvu.FilterData" localSheetId="0" hidden="1">'на 2026'!$A$6:$H$321</definedName>
    <definedName name="Z_C70E2433_F0E2_43A6_B551_F2BC2A19BB67_.wvu.FilterData" localSheetId="0" hidden="1">'на 2026'!$A$6:$H$321</definedName>
    <definedName name="Z_C724E918_D9E1_49FD_BF22_DDB90B7F8E3F_.wvu.FilterData" localSheetId="0" hidden="1">'на 2026'!$A$6:$H$321</definedName>
    <definedName name="Z_C74598AC_1D4B_466D_8455_294C1A2E69BB_.wvu.FilterData" localSheetId="0" hidden="1">'на 2026'!$A$6:$E$120</definedName>
    <definedName name="Z_C745CD1F_9AA3_43D8_A7DA_ABDAF8508B62_.wvu.FilterData" localSheetId="0" hidden="1">'на 2026'!$A$6:$H$321</definedName>
    <definedName name="Z_C7753AEA_8589_448F_8097_BFDEC475C7EB_.wvu.FilterData" localSheetId="0" hidden="1">'на 2026'!$A$6:$H$321</definedName>
    <definedName name="Z_C77795A2_6414_4CC8_AA0C_59805D660811_.wvu.FilterData" localSheetId="0" hidden="1">'на 2026'!$A$6:$H$321</definedName>
    <definedName name="Z_C79A79F7_9412_4E32_AED8_B3E5CEF3BF05_.wvu.FilterData" localSheetId="0" hidden="1">'на 2026'!$A$6:$H$321</definedName>
    <definedName name="Z_C7B45388_19BF_40B6_BABC_45E74244A2D0_.wvu.FilterData" localSheetId="0" hidden="1">'на 2026'!$A$6:$H$321</definedName>
    <definedName name="Z_C7BE5FDB_BA5F_4FAB_A0AE_25AE932FDC80_.wvu.FilterData" localSheetId="0" hidden="1">'на 2026'!$A$6:$H$321</definedName>
    <definedName name="Z_C7C4513B_A5A7_400E_B605_47E97C94E5D3_.wvu.FilterData" localSheetId="0" hidden="1">'на 2026'!$A$6:$H$321</definedName>
    <definedName name="Z_C7C64E17_05B7_45D2_8C2E_DC9F64D44430_.wvu.FilterData" localSheetId="0" hidden="1">'на 2026'!$A$6:$H$321</definedName>
    <definedName name="Z_C7DB809B_EB90_4CA8_929B_8A5AA3E83B84_.wvu.FilterData" localSheetId="0" hidden="1">'на 2026'!$A$6:$H$321</definedName>
    <definedName name="Z_C7E20E3E_9EFC_468B_B8E7_8CC7B0A619FB_.wvu.FilterData" localSheetId="0" hidden="1">'на 2026'!$A$6:$H$321</definedName>
    <definedName name="Z_C84F2BDE_C59B_4946_9050_3D804EB14464_.wvu.FilterData" localSheetId="0" hidden="1">'на 2026'!$A$6:$H$321</definedName>
    <definedName name="Z_C8544891_FA2D_4348_8F5A_3864908C96CE_.wvu.FilterData" localSheetId="0" hidden="1">'на 2026'!$A$6:$H$321</definedName>
    <definedName name="Z_C8579552_11B1_4140_9659_E1DA02EF9DD1_.wvu.FilterData" localSheetId="0" hidden="1">'на 2026'!$A$6:$H$321</definedName>
    <definedName name="Z_C8B7C7CD_D009_4B76_94B5_71B66354E25C_.wvu.FilterData" localSheetId="0" hidden="1">'на 2026'!$A$6:$H$321</definedName>
    <definedName name="Z_C8C7D91A_0101_429D_A7C4_25C2A366909A_.wvu.Cols" localSheetId="0" hidden="1">'на 2026'!#REF!,'на 2026'!#REF!</definedName>
    <definedName name="Z_C8C7D91A_0101_429D_A7C4_25C2A366909A_.wvu.FilterData" localSheetId="0" hidden="1">'на 2026'!$A$6:$H$59</definedName>
    <definedName name="Z_C8C7D91A_0101_429D_A7C4_25C2A366909A_.wvu.Rows" localSheetId="0" hidden="1">'на 2026'!#REF!,'на 2026'!#REF!,'на 2026'!#REF!,'на 2026'!#REF!,'на 2026'!#REF!,'на 2026'!#REF!,'на 2026'!#REF!,'на 2026'!#REF!,'на 2026'!#REF!,'на 2026'!#REF!</definedName>
    <definedName name="Z_C8FB5055_5D29_4CCE_A74B_A7C8F8D2C26C_.wvu.FilterData" localSheetId="0" hidden="1">'на 2026'!$A$6:$H$321</definedName>
    <definedName name="Z_C8FF8D09_DF5A_4EFB_8CB1_310C7A1EBCB9_.wvu.FilterData" localSheetId="0" hidden="1">'на 2026'!$A$6:$H$321</definedName>
    <definedName name="Z_C9081176_529C_43E8_8E20_8AC24E7C2D35_.wvu.FilterData" localSheetId="0" hidden="1">'на 2026'!$A$6:$H$321</definedName>
    <definedName name="Z_C90F2B0C_14E5_4304_8143_D1EFE4D1F10F_.wvu.FilterData" localSheetId="0" hidden="1">'на 2026'!$A$6:$H$321</definedName>
    <definedName name="Z_C92DFED3_0457_4ADD_A0DC_DCDA692FFBED_.wvu.FilterData" localSheetId="0" hidden="1">'на 2026'!$A$6:$H$321</definedName>
    <definedName name="Z_C9339390_6849_4952_8898_4133E1235E89_.wvu.FilterData" localSheetId="0" hidden="1">'на 2026'!$A$6:$H$321</definedName>
    <definedName name="Z_C94FB5D5_E515_4327_B4DC_AC3D7C1A6363_.wvu.FilterData" localSheetId="0" hidden="1">'на 2026'!$A$6:$H$321</definedName>
    <definedName name="Z_C97ACF3E_ACD3_4C9D_94FA_EA6F3D46505E_.wvu.FilterData" localSheetId="0" hidden="1">'на 2026'!$A$6:$H$321</definedName>
    <definedName name="Z_C98B4A4E_FC1F_45B3_ABB0_7DC9BD4B8057_.wvu.FilterData" localSheetId="0" hidden="1">'на 2026'!$A$6:$E$120</definedName>
    <definedName name="Z_C9A5AE8B_0A38_4D54_B36F_AFD2A577F3EF_.wvu.FilterData" localSheetId="0" hidden="1">'на 2026'!$A$6:$H$321</definedName>
    <definedName name="Z_CA381BF3_4D89_40C7_A449_F868E7227C70_.wvu.FilterData" localSheetId="0" hidden="1">'на 2026'!$A$6:$H$321</definedName>
    <definedName name="Z_CA384592_0CFD_4322_A4EB_34EC04693944_.wvu.FilterData" localSheetId="0" hidden="1">'на 2026'!$A$6:$H$130</definedName>
    <definedName name="Z_CA384592_0CFD_4322_A4EB_34EC04693944_.wvu.PrintArea" localSheetId="0" hidden="1">'на 2026'!$A$1:$H$131</definedName>
    <definedName name="Z_CA384592_0CFD_4322_A4EB_34EC04693944_.wvu.PrintTitles" localSheetId="0" hidden="1">'на 2026'!$5:$6</definedName>
    <definedName name="Z_CA6E86D7_13E8_496D_96EC_3DCAFF5604FA_.wvu.FilterData" localSheetId="0" hidden="1">'на 2026'!$A$6:$H$321</definedName>
    <definedName name="Z_CA9187AE_E3AF_490B_B85E_91BB83E08DE3_.wvu.FilterData" localSheetId="0" hidden="1">'на 2026'!$A$6:$H$321</definedName>
    <definedName name="Z_CAABA8F8_73A9_4D5F_A949_7D5636830179_.wvu.FilterData" localSheetId="0" hidden="1">'на 2026'!$A$6:$H$321</definedName>
    <definedName name="Z_CAAD7F8A_A328_4C0A_9ECF_2AD83A08D699_.wvu.FilterData" localSheetId="0" hidden="1">'на 2026'!$A$6:$E$120</definedName>
    <definedName name="Z_CAB25188_29A8_4243_8568_3B36886E0E5F_.wvu.FilterData" localSheetId="0" hidden="1">'на 2026'!$A$6:$H$321</definedName>
    <definedName name="Z_CAD35D21_1B2C_4D83_A609_345A96E1A72F_.wvu.FilterData" localSheetId="0" hidden="1">'на 2026'!$A$6:$H$321</definedName>
    <definedName name="Z_CAD9F437_DBA2_473E_89A1_5D290B5F4D79_.wvu.FilterData" localSheetId="0" hidden="1">'на 2026'!$A$6:$H$321</definedName>
    <definedName name="Z_CAE1EF29_84DD_42EF_A91C_E76631231200_.wvu.FilterData" localSheetId="0" hidden="1">'на 2026'!$A$6:$H$321</definedName>
    <definedName name="Z_CAFB0F36_2460_415C_85B1_99B16D2AF57D_.wvu.FilterData" localSheetId="0" hidden="1">'на 2026'!$A$6:$H$321</definedName>
    <definedName name="Z_CB1A56DC_A135_41E6_8A02_AE4E518C879F_.wvu.FilterData" localSheetId="0" hidden="1">'на 2026'!$A$6:$H$321</definedName>
    <definedName name="Z_CB226949_BC9D_4E15_A3B1_A4219F35EADA_.wvu.FilterData" localSheetId="0" hidden="1">'на 2026'!$A$6:$H$321</definedName>
    <definedName name="Z_CB37E750_1F35_4C0A_B3BA_F688CA9C8186_.wvu.FilterData" localSheetId="0" hidden="1">'на 2026'!$A$6:$H$321</definedName>
    <definedName name="Z_CB4880DD_CE83_4DFC_BBA7_70687256D5A4_.wvu.FilterData" localSheetId="0" hidden="1">'на 2026'!$A$6:$E$120</definedName>
    <definedName name="Z_CBAD3A37_9B6D_4168_874F_D4718FB51A47_.wvu.FilterData" localSheetId="0" hidden="1">'на 2026'!$A$6:$H$321</definedName>
    <definedName name="Z_CBDBA949_FA00_4560_8001_BD00E63FCCA4_.wvu.FilterData" localSheetId="0" hidden="1">'на 2026'!$A$6:$H$321</definedName>
    <definedName name="Z_CBE0F0AD_DD6D_4940_A07E_F4A48D085109_.wvu.FilterData" localSheetId="0" hidden="1">'на 2026'!$A$6:$H$321</definedName>
    <definedName name="Z_CBF0452C_37BE_4612_AB31_243BF54BB311_.wvu.FilterData" localSheetId="0" hidden="1">'на 2026'!$A$6:$H$321</definedName>
    <definedName name="Z_CBF12BD1_A071_4448_8003_32E74F40E3E3_.wvu.FilterData" localSheetId="0" hidden="1">'на 2026'!$A$6:$E$120</definedName>
    <definedName name="Z_CBF9D894_3FD2_4B68_BAC8_643DB23851C0_.wvu.FilterData" localSheetId="0" hidden="1">'на 2026'!$A$6:$E$120</definedName>
    <definedName name="Z_CBF9D894_3FD2_4B68_BAC8_643DB23851C0_.wvu.Rows" localSheetId="0" hidden="1">'на 2026'!#REF!,'на 2026'!#REF!,'на 2026'!#REF!,'на 2026'!#REF!</definedName>
    <definedName name="Z_CC02B794_6D7C_4CA2_960D_98CD7B6C3FFD_.wvu.FilterData" localSheetId="0" hidden="1">'на 2026'!$A$6:$H$321</definedName>
    <definedName name="Z_CC13213F_55A7_488D_AFF2_6D8699AF371F_.wvu.FilterData" localSheetId="0" hidden="1">'на 2026'!$A$6:$H$321</definedName>
    <definedName name="Z_CC587DEB_9509_4023_8387_E851CBD74FC0_.wvu.FilterData" localSheetId="0" hidden="1">'на 2026'!$A$6:$H$321</definedName>
    <definedName name="Z_CC90840F_C3FA_4CF9_BCA4_38B2831D4694_.wvu.FilterData" localSheetId="0" hidden="1">'на 2026'!$A$6:$H$321</definedName>
    <definedName name="Z_CC9C1A2B_D964_43D1_BBEF_3567C7A91A18_.wvu.FilterData" localSheetId="0" hidden="1">'на 2026'!$A$6:$H$321</definedName>
    <definedName name="Z_CC9F638E_E8B5_407B_8857_D20E36B82A0F_.wvu.FilterData" localSheetId="0" hidden="1">'на 2026'!$A$6:$H$321</definedName>
    <definedName name="Z_CCC17219_B1A3_4C6B_B903_0E4550432FD0_.wvu.FilterData" localSheetId="0" hidden="1">'на 2026'!$A$6:$E$120</definedName>
    <definedName name="Z_CCF533A2_322B_40E2_88B2_065E6D1D35B4_.wvu.FilterData" localSheetId="0" hidden="1">'на 2026'!$A$6:$H$130</definedName>
    <definedName name="Z_CCF533A2_322B_40E2_88B2_065E6D1D35B4_.wvu.PrintArea" localSheetId="0" hidden="1">'на 2026'!$A$1:$H$130</definedName>
    <definedName name="Z_CCF533A2_322B_40E2_88B2_065E6D1D35B4_.wvu.PrintTitles" localSheetId="0" hidden="1">'на 2026'!$5:$6</definedName>
    <definedName name="Z_CD10AFE5_EACD_43E3_B0AD_1FCFF7EEADC3_.wvu.FilterData" localSheetId="0" hidden="1">'на 2026'!$A$6:$H$321</definedName>
    <definedName name="Z_CD2C38B9_D20D_4251_9439_E16060EF09ED_.wvu.FilterData" localSheetId="0" hidden="1">'на 2026'!$A$6:$H$321</definedName>
    <definedName name="Z_CD353AFF_30DB_4B1F_902B_14469CDE256D_.wvu.FilterData" localSheetId="0" hidden="1">'на 2026'!$A$6:$H$321</definedName>
    <definedName name="Z_CD81C6F9_8D46_40F6_A0C9_B21A8E547659_.wvu.FilterData" localSheetId="0" hidden="1">'на 2026'!$A$6:$H$321</definedName>
    <definedName name="Z_CDA662CC_A711_4D7D_9917_AA4BA786A065_.wvu.FilterData" localSheetId="0" hidden="1">'на 2026'!$A$6:$H$321</definedName>
    <definedName name="Z_CDA81109_B9FA_4C44_9EAE_FFD9110E5B0F_.wvu.FilterData" localSheetId="0" hidden="1">'на 2026'!$A$6:$H$321</definedName>
    <definedName name="Z_CDABDA6A_CEAA_4779_9390_A07E787E5F1B_.wvu.FilterData" localSheetId="0" hidden="1">'на 2026'!$A$6:$H$321</definedName>
    <definedName name="Z_CDBBEB40_4DC8_4F8A_B0B0_EE0E987A2098_.wvu.FilterData" localSheetId="0" hidden="1">'на 2026'!$A$6:$H$321</definedName>
    <definedName name="Z_CDBE555E_FDE9_44A8_98B7_608FECB664D2_.wvu.FilterData" localSheetId="0" hidden="1">'на 2026'!$A$6:$H$321</definedName>
    <definedName name="Z_CDFBC319_A453_4828_B4DA_A1FF8333C207_.wvu.FilterData" localSheetId="0" hidden="1">'на 2026'!$A$6:$H$321</definedName>
    <definedName name="Z_CEC4EA1B_6EE5_46AB_8BC9_D519CD29FCE7_.wvu.FilterData" localSheetId="0" hidden="1">'на 2026'!$A$6:$H$321</definedName>
    <definedName name="Z_CEE6A066_6E90_4119_ABD3_7CE50D319A06_.wvu.FilterData" localSheetId="0" hidden="1">'на 2026'!$A$6:$H$321</definedName>
    <definedName name="Z_CEF22FD3_C3E9_4C31_B864_568CAC74A486_.wvu.FilterData" localSheetId="0" hidden="1">'на 2026'!$A$6:$H$321</definedName>
    <definedName name="Z_CF249B23_FE74_42A7_A961_4A5E090CD7F8_.wvu.FilterData" localSheetId="0" hidden="1">'на 2026'!$A$6:$H$321</definedName>
    <definedName name="Z_CF48F23D_BCBE_4761_98DC_307CD6AE082C_.wvu.FilterData" localSheetId="0" hidden="1">'на 2026'!$A$6:$H$321</definedName>
    <definedName name="Z_CF5548A0_D31B_45AF_A34B_8CF892F36DC9_.wvu.FilterData" localSheetId="0" hidden="1">'на 2026'!$A$6:$H$321</definedName>
    <definedName name="Z_CF93BA1F_3B4B_4EE2_B906_74673CB7E391_.wvu.FilterData" localSheetId="0" hidden="1">'на 2026'!$A$6:$H$321</definedName>
    <definedName name="Z_CFA268BD_7CEF_488F_ADF6_EE6E6545D4E9_.wvu.FilterData" localSheetId="0" hidden="1">'на 2026'!$A$6:$H$321</definedName>
    <definedName name="Z_CFD4738E_B083_4FAC_854E_5AD6FDFF75E3_.wvu.FilterData" localSheetId="0" hidden="1">'на 2026'!$A$6:$H$321</definedName>
    <definedName name="Z_CFEB7053_3C1D_451D_9A86_5940DFCF964A_.wvu.FilterData" localSheetId="0" hidden="1">'на 2026'!$A$6:$H$321</definedName>
    <definedName name="Z_CFFE4FD5_C502_46E6_9242_DE2A2DE0F752_.wvu.FilterData" localSheetId="0" hidden="1">'на 2026'!$A$6:$H$321</definedName>
    <definedName name="Z_D009EED6_F095_4499_91EE_715923CD95F9_.wvu.FilterData" localSheetId="0" hidden="1">'на 2026'!$A$6:$H$321</definedName>
    <definedName name="Z_D00FE5D2_65C1_4B90_BC78_EF24B5DF0A61_.wvu.FilterData" localSheetId="0" hidden="1">'на 2026'!$A$6:$H$321</definedName>
    <definedName name="Z_D088BB09_739C_4156_9E2D_A5F262C808E3_.wvu.FilterData" localSheetId="0" hidden="1">'на 2026'!$A$6:$H$321</definedName>
    <definedName name="Z_D0F4DFE2_EEF5_45DE_98D6_D829FCDF6196_.wvu.FilterData" localSheetId="0" hidden="1">'на 2026'!$A$6:$H$321</definedName>
    <definedName name="Z_D12FB289_46DF_4053_A8F8_F4B545D52036_.wvu.FilterData" localSheetId="0" hidden="1">'на 2026'!$A$6:$H$321</definedName>
    <definedName name="Z_D1526EA6_C22B_4930_9FBB_AC84A8E18C3E_.wvu.FilterData" localSheetId="0" hidden="1">'на 2026'!$A$6:$H$321</definedName>
    <definedName name="Z_D165341F_496A_48CE_829A_555B16787041_.wvu.FilterData" localSheetId="0" hidden="1">'на 2026'!$A$6:$H$321</definedName>
    <definedName name="Z_D1B1DC41_F7ED_49B1_B4F7_11FAFD4052D3_.wvu.FilterData" localSheetId="0" hidden="1">'на 2026'!$A$6:$H$321</definedName>
    <definedName name="Z_D20DFCFE_63F9_4265_B37B_4F36C46DF159_.wvu.Cols" localSheetId="0" hidden="1">'на 2026'!#REF!,'на 2026'!#REF!</definedName>
    <definedName name="Z_D20DFCFE_63F9_4265_B37B_4F36C46DF159_.wvu.FilterData" localSheetId="0" hidden="1">'на 2026'!$A$6:$H$321</definedName>
    <definedName name="Z_D20DFCFE_63F9_4265_B37B_4F36C46DF159_.wvu.PrintArea" localSheetId="0" hidden="1">'на 2026'!$A$1:$H$79</definedName>
    <definedName name="Z_D20DFCFE_63F9_4265_B37B_4F36C46DF159_.wvu.PrintTitles" localSheetId="0" hidden="1">'на 2026'!$5:$6</definedName>
    <definedName name="Z_D20DFCFE_63F9_4265_B37B_4F36C46DF159_.wvu.Rows" localSheetId="0" hidden="1">'на 2026'!#REF!,'на 2026'!#REF!,'на 2026'!#REF!,'на 2026'!#REF!,'на 2026'!#REF!</definedName>
    <definedName name="Z_D2343C8A_EC5E_420B_BF4C_045E4BD1EEF2_.wvu.FilterData" localSheetId="0" hidden="1">'на 2026'!$A$6:$H$321</definedName>
    <definedName name="Z_D23D9841_728C_44F3_BF5D_36623A09182E_.wvu.FilterData" localSheetId="0" hidden="1">'на 2026'!$A$6:$H$321</definedName>
    <definedName name="Z_D2422493_0DF6_4923_AFF9_1CE532FC9E0E_.wvu.FilterData" localSheetId="0" hidden="1">'на 2026'!$A$6:$H$321</definedName>
    <definedName name="Z_D24D6DE1_283C_4095_A730_CBE1C8CEB8CC_.wvu.FilterData" localSheetId="0" hidden="1">'на 2026'!$A$6:$H$321</definedName>
    <definedName name="Z_D26EAC32_42CC_46AF_8D27_8094727B2B8E_.wvu.FilterData" localSheetId="0" hidden="1">'на 2026'!$A$6:$H$321</definedName>
    <definedName name="Z_D286DC47_88D4_4B88_8422_D4AFC7D084CA_.wvu.FilterData" localSheetId="0" hidden="1">'на 2026'!$A$6:$H$321</definedName>
    <definedName name="Z_D298563F_7459_410D_A6E1_6B1CDFA6DAA7_.wvu.FilterData" localSheetId="0" hidden="1">'на 2026'!$A$6:$H$321</definedName>
    <definedName name="Z_D2A5A841_9FCE_4BDF_A340_39E5E7677205_.wvu.FilterData" localSheetId="0" hidden="1">'на 2026'!$A$6:$H$321</definedName>
    <definedName name="Z_D2CDC970_AFE4_4856_AE2C_2B5F33E42B72_.wvu.FilterData" localSheetId="0" hidden="1">'на 2026'!$A$6:$H$321</definedName>
    <definedName name="Z_D2D627FD_8F1D_4B0C_A4A1_1A515A2831A8_.wvu.FilterData" localSheetId="0" hidden="1">'на 2026'!$A$6:$H$321</definedName>
    <definedName name="Z_D3101EAC_D021_4B46_A488_D139B2B446BA_.wvu.FilterData" localSheetId="0" hidden="1">'на 2026'!$A$6:$H$321</definedName>
    <definedName name="Z_D3370F73_E82D_4F37_BD2F_A5658E7229F1_.wvu.FilterData" localSheetId="0" hidden="1">'на 2026'!$A$6:$H$321</definedName>
    <definedName name="Z_D338E279_E660_40CE_B7B9_D983E953520E_.wvu.FilterData" localSheetId="0" hidden="1">'на 2026'!$A$6:$H$321</definedName>
    <definedName name="Z_D343F548_3DE6_4716_9B8B_0FF1DF1B1DE3_.wvu.FilterData" localSheetId="0" hidden="1">'на 2026'!$A$6:$E$120</definedName>
    <definedName name="Z_D34B1B8D_3252_443A_801D_32105359DB02_.wvu.FilterData" localSheetId="0" hidden="1">'на 2026'!$A$6:$H$321</definedName>
    <definedName name="Z_D3607008_88A4_4735_BF9B_0D60A732D98C_.wvu.FilterData" localSheetId="0" hidden="1">'на 2026'!$A$6:$H$321</definedName>
    <definedName name="Z_D37028C2_D478_4FDC_B9A5_A1B5FA072303_.wvu.FilterData" localSheetId="0" hidden="1">'на 2026'!$A$6:$H$321</definedName>
    <definedName name="Z_D38C715E_22E1_4AC2_AB2F_02AB4C842F1E_.wvu.FilterData" localSheetId="0" hidden="1">'на 2026'!$A$6:$H$321</definedName>
    <definedName name="Z_D3C3EFC2_493C_4B9B_BC16_8147B08F8F65_.wvu.FilterData" localSheetId="0" hidden="1">'на 2026'!$A$6:$E$120</definedName>
    <definedName name="Z_D3D848E7_EB88_4E73_985E_C45B9AE68145_.wvu.FilterData" localSheetId="0" hidden="1">'на 2026'!$A$6:$H$321</definedName>
    <definedName name="Z_D3E86F4B_12A8_47CC_AEBE_74534991E315_.wvu.FilterData" localSheetId="0" hidden="1">'на 2026'!$A$6:$H$321</definedName>
    <definedName name="Z_D3F31BC4_4CDA_431B_BA5F_ADE76A923760_.wvu.FilterData" localSheetId="0" hidden="1">'на 2026'!$A$6:$E$120</definedName>
    <definedName name="Z_D41FF341_5913_4A9E_9CE5_B058CA00C0C7_.wvu.FilterData" localSheetId="0" hidden="1">'на 2026'!$A$6:$H$321</definedName>
    <definedName name="Z_D45ABB34_16CC_462D_8459_2034D47F465D_.wvu.FilterData" localSheetId="0" hidden="1">'на 2026'!$A$6:$E$120</definedName>
    <definedName name="Z_D479007E_A9E8_4307_A3E8_18A2BB5C55F2_.wvu.FilterData" localSheetId="0" hidden="1">'на 2026'!$A$6:$H$321</definedName>
    <definedName name="Z_D489BEDD_3BCD_49DF_9648_48FD6162F1E7_.wvu.FilterData" localSheetId="0" hidden="1">'на 2026'!$A$6:$H$321</definedName>
    <definedName name="Z_D48CEF89_B01B_4E1D_92B4_235EA4A40F11_.wvu.FilterData" localSheetId="0" hidden="1">'на 2026'!$A$6:$H$321</definedName>
    <definedName name="Z_D4970A81_9F63_471F_9226_DA2E8C61A4F3_.wvu.FilterData" localSheetId="0" hidden="1">'на 2026'!$A$6:$H$321</definedName>
    <definedName name="Z_D4A9C046_5C85_4757_BCF2_677E0F804162_.wvu.FilterData" localSheetId="0" hidden="1">'на 2026'!$A$6:$H$321</definedName>
    <definedName name="Z_D4B24D0D_441D_4312_8C8E_05CC43F0496A_.wvu.FilterData" localSheetId="0" hidden="1">'на 2026'!$A$6:$H$130</definedName>
    <definedName name="Z_D4B24D18_8D1D_47A1_AE9B_21E3F9EF98EE_.wvu.FilterData" localSheetId="0" hidden="1">'на 2026'!$A$6:$H$321</definedName>
    <definedName name="Z_D4C26987_0F4D_4A17_91A3_C1C154DC81B2_.wvu.FilterData" localSheetId="0" hidden="1">'на 2026'!$A$6:$H$321</definedName>
    <definedName name="Z_D4D14E36_E8A1_48F5_81D6_E9544E8F840B_.wvu.FilterData" localSheetId="0" hidden="1">'на 2026'!$A$6:$H$321</definedName>
    <definedName name="Z_D4D3E883_F6A4_4364_94CA_00BA6BEEBB0B_.wvu.FilterData" localSheetId="0" hidden="1">'на 2026'!$A$6:$H$321</definedName>
    <definedName name="Z_D4D97C0D_6ACF_4816_9044_106E51C5DE6B_.wvu.FilterData" localSheetId="0" hidden="1">'на 2026'!$A$6:$H$130</definedName>
    <definedName name="Z_D4E20E73_FD07_4BE4_B8FA_FE6B214643C4_.wvu.FilterData" localSheetId="0" hidden="1">'на 2026'!$A$6:$H$321</definedName>
    <definedName name="Z_D4F3FACF_5393_45D0_B074_953541E8F448_.wvu.FilterData" localSheetId="0" hidden="1">'на 2026'!$A$6:$H$321</definedName>
    <definedName name="Z_D50A6792_49FE_4C67_B11B_814FAEB0FCE7_.wvu.FilterData" localSheetId="0" hidden="1">'на 2026'!#REF!</definedName>
    <definedName name="Z_D5317C3A_3EDA_404B_818D_EAF558810951_.wvu.FilterData" localSheetId="0" hidden="1">'на 2026'!$A$6:$E$120</definedName>
    <definedName name="Z_D537FB3B_712D_486A_BA32_4F73BEB2AA19_.wvu.FilterData" localSheetId="0" hidden="1">'на 2026'!$A$6:$E$120</definedName>
    <definedName name="Z_D558F3AD_DD8B_430E_AFF0_575485598A82_.wvu.FilterData" localSheetId="0" hidden="1">'на 2026'!$A$6:$H$321</definedName>
    <definedName name="Z_D595C49D_97EF_4321_8A15_252EDBF162F5_.wvu.FilterData" localSheetId="0" hidden="1">'на 2026'!$A$6:$H$321</definedName>
    <definedName name="Z_D62CEC12_3041_4A3C_B519_5651905D6F0B_.wvu.FilterData" localSheetId="0" hidden="1">'на 2026'!$A$6:$H$321</definedName>
    <definedName name="Z_D6712855_45FD_4907_A2A5_42C48AF49CF1_.wvu.FilterData" localSheetId="0" hidden="1">'на 2026'!$A$6:$H$130</definedName>
    <definedName name="Z_D6730C21_0555_4F4D_B589_9DE5CFF9C442_.wvu.FilterData" localSheetId="0" hidden="1">'на 2026'!$A$6:$E$120</definedName>
    <definedName name="Z_D692A203_B3F4_405F_AE1A_37385B86A714_.wvu.FilterData" localSheetId="0" hidden="1">'на 2026'!$A$6:$H$321</definedName>
    <definedName name="Z_D6951B8D_C924_42BE_94FD_4448E3ECC0B8_.wvu.FilterData" localSheetId="0" hidden="1">'на 2026'!$A$6:$H$321</definedName>
    <definedName name="Z_D6D7FE80_F340_4943_9CA8_381604446690_.wvu.FilterData" localSheetId="0" hidden="1">'на 2026'!$A$6:$H$321</definedName>
    <definedName name="Z_D6DCCFB1_AECE_4B01_8CD5_826305DF0368_.wvu.FilterData" localSheetId="0" hidden="1">'на 2026'!$A$6:$H$321</definedName>
    <definedName name="Z_D7021144_4F7F_48D3_A91F_B499401BE207_.wvu.FilterData" localSheetId="0" hidden="1">'на 2026'!$A$6:$H$321</definedName>
    <definedName name="Z_D7104B72_13BA_47A2_BD7D_6C7C814EB74F_.wvu.FilterData" localSheetId="0" hidden="1">'на 2026'!$A$6:$H$321</definedName>
    <definedName name="Z_D74587C8_09B2_428F_ACC0_4DEF87F264B1_.wvu.FilterData" localSheetId="0" hidden="1">'на 2026'!$A$6:$H$321</definedName>
    <definedName name="Z_D7BC8E82_4392_4806_9DAE_D94253790B9C_.wvu.Cols" localSheetId="0" hidden="1">'на 2026'!#REF!,'на 2026'!#REF!,'на 2026'!$I:$BG</definedName>
    <definedName name="Z_D7BC8E82_4392_4806_9DAE_D94253790B9C_.wvu.FilterData" localSheetId="0" hidden="1">'на 2026'!$A$6:$H$321</definedName>
    <definedName name="Z_D7BC8E82_4392_4806_9DAE_D94253790B9C_.wvu.PrintArea" localSheetId="0" hidden="1">'на 2026'!$A$1:$BG$79</definedName>
    <definedName name="Z_D7BC8E82_4392_4806_9DAE_D94253790B9C_.wvu.PrintTitles" localSheetId="0" hidden="1">'на 2026'!$5:$5</definedName>
    <definedName name="Z_D7DA24ED_ABB7_4D6E_ACD6_4B88F5184AF8_.wvu.FilterData" localSheetId="0" hidden="1">'на 2026'!$A$6:$H$321</definedName>
    <definedName name="Z_D7FA6A53_A22D_45A8_951E_65053C0912C2_.wvu.FilterData" localSheetId="0" hidden="1">'на 2026'!$A$6:$H$321</definedName>
    <definedName name="Z_D7FF4EF2_17D4_4E36_9960_BC312BEBA2CC_.wvu.FilterData" localSheetId="0" hidden="1">'на 2026'!$A$6:$H$321</definedName>
    <definedName name="Z_D804EC1B_EF08_4F18_A6C1_F5153051CEA2_.wvu.FilterData" localSheetId="0" hidden="1">'на 2026'!$A$6:$H$130</definedName>
    <definedName name="Z_D833D7AB_47E6_40D8_9470_377894FAA832_.wvu.FilterData" localSheetId="0" hidden="1">'на 2026'!$A$6:$H$321</definedName>
    <definedName name="Z_D8418465_ECB6_40A4_8538_9D6D02B4E5CE_.wvu.FilterData" localSheetId="0" hidden="1">'на 2026'!$A$6:$E$120</definedName>
    <definedName name="Z_D84FBB24_1F53_4A51_B9A3_672EE24CBBBB_.wvu.FilterData" localSheetId="0" hidden="1">'на 2026'!$A$6:$H$321</definedName>
    <definedName name="Z_D8836A46_4276_4875_86A1_BB0E2B53006C_.wvu.FilterData" localSheetId="0" hidden="1">'на 2026'!$A$6:$E$120</definedName>
    <definedName name="Z_D8EBE17E_7A1A_4392_901C_A4C8DD4BAF28_.wvu.FilterData" localSheetId="0" hidden="1">'на 2026'!$A$6:$E$120</definedName>
    <definedName name="Z_D917D9C8_DA24_43F6_B702_2D065DC4F3EA_.wvu.FilterData" localSheetId="0" hidden="1">'на 2026'!$A$6:$H$321</definedName>
    <definedName name="Z_D921BCFE_106A_48C3_8051_F877509D5A90_.wvu.FilterData" localSheetId="0" hidden="1">'на 2026'!$A$6:$H$321</definedName>
    <definedName name="Z_D92F9CFF_9FAE_4E3D_BBF1_EE8196B93BD2_.wvu.FilterData" localSheetId="0" hidden="1">'на 2026'!$A$6:$H$321</definedName>
    <definedName name="Z_D930048B_C8C6_498D_B7FD_C4CFAF447C25_.wvu.FilterData" localSheetId="0" hidden="1">'на 2026'!$A$6:$H$321</definedName>
    <definedName name="Z_D93C7415_B321_4E66_84AD_0490D011FDE7_.wvu.FilterData" localSheetId="0" hidden="1">'на 2026'!$A$6:$H$321</definedName>
    <definedName name="Z_D952F92C_16FA_49C0_ACE1_EEFE2012130A_.wvu.FilterData" localSheetId="0" hidden="1">'на 2026'!$A$6:$H$321</definedName>
    <definedName name="Z_D954D534_B88D_4A21_85D6_C0757B597D1E_.wvu.FilterData" localSheetId="0" hidden="1">'на 2026'!$A$6:$H$321</definedName>
    <definedName name="Z_D95852A1_B0FC_4AC5_B62B_5CCBE05B0D15_.wvu.FilterData" localSheetId="0" hidden="1">'на 2026'!$A$6:$H$130</definedName>
    <definedName name="Z_D95852A1_B0FC_4AC5_B62B_5CCBE05B0D15_.wvu.PrintArea" localSheetId="0" hidden="1">'на 2026'!$A$1:$H$130</definedName>
    <definedName name="Z_D95852A1_B0FC_4AC5_B62B_5CCBE05B0D15_.wvu.PrintTitles" localSheetId="0" hidden="1">'на 2026'!$5:$6</definedName>
    <definedName name="Z_D959BDE9_080D_4FE3_8F84_52318978F935_.wvu.FilterData" localSheetId="0" hidden="1">'на 2026'!$A$6:$H$321</definedName>
    <definedName name="Z_D96C5F28_8F2E_4023_A4FB_71338C504BAF_.wvu.FilterData" localSheetId="0" hidden="1">'на 2026'!$A$6:$H$321</definedName>
    <definedName name="Z_D97BC9A1_860C_45CB_8FAD_B69CEE39193C_.wvu.FilterData" localSheetId="0" hidden="1">'на 2026'!$A$6:$E$120</definedName>
    <definedName name="Z_D97CD673_38FB_48B6_8FB8_0FF7F5746325_.wvu.FilterData" localSheetId="0" hidden="1">'на 2026'!$A$6:$H$321</definedName>
    <definedName name="Z_D981844C_3450_4227_997A_DB8016618FC0_.wvu.FilterData" localSheetId="0" hidden="1">'на 2026'!$A$6:$H$321</definedName>
    <definedName name="Z_D9AF22AD_2CFF_429C_97B7_A1AC24238F0C_.wvu.FilterData" localSheetId="0" hidden="1">'на 2026'!$A$6:$H$321</definedName>
    <definedName name="Z_D9BE1914_12CD_46B6_A06D_482DCEB4B94D_.wvu.FilterData" localSheetId="0" hidden="1">'на 2026'!$A$6:$H$321</definedName>
    <definedName name="Z_D9CDE186_872E_4C54_B635_3E59E4427F7B_.wvu.FilterData" localSheetId="0" hidden="1">'на 2026'!$A$6:$H$321</definedName>
    <definedName name="Z_D9E7CF58_1888_4559_99D1_C71D21E76828_.wvu.FilterData" localSheetId="0" hidden="1">'на 2026'!$A$6:$H$321</definedName>
    <definedName name="Z_DA04871A_E98F_478F_8DEE_CEDDC817015E_.wvu.FilterData" localSheetId="0" hidden="1">'на 2026'!$A$6:$H$321</definedName>
    <definedName name="Z_DA244080_1388_426A_A939_BCE866427DCE_.wvu.FilterData" localSheetId="0" hidden="1">'на 2026'!$A$6:$H$321</definedName>
    <definedName name="Z_DA3033F1_502F_4BCA_B468_CBA3E20E7254_.wvu.FilterData" localSheetId="0" hidden="1">'на 2026'!$A$6:$H$321</definedName>
    <definedName name="Z_DA5DFA2D_C1AA_42F5_8828_D1905F1C9BD0_.wvu.FilterData" localSheetId="0" hidden="1">'на 2026'!$A$6:$H$321</definedName>
    <definedName name="Z_DAB9487C_F291_4A20_8CE8_A04CF6419B39_.wvu.FilterData" localSheetId="0" hidden="1">'на 2026'!$A$6:$H$321</definedName>
    <definedName name="Z_DAC9AAEB_9A63_4C22_9074_CCD144369BE1_.wvu.FilterData" localSheetId="0" hidden="1">'на 2026'!$A$6:$H$321</definedName>
    <definedName name="Z_DB3499E7_194C_410E_9F9A_D975E1E02B95_.wvu.FilterData" localSheetId="0" hidden="1">'на 2026'!$A$6:$H$321</definedName>
    <definedName name="Z_DB4CD970_DAC7_4460_9807_E3F3942A23F7_.wvu.FilterData" localSheetId="0" hidden="1">'на 2026'!$A$6:$H$321</definedName>
    <definedName name="Z_DB55315D_56C8_4F2C_9317_AA25AA5EAC9E_.wvu.FilterData" localSheetId="0" hidden="1">'на 2026'!$A$6:$H$321</definedName>
    <definedName name="Z_DBB88EE7_5C30_443C_A427_07BA2C7C58DA_.wvu.FilterData" localSheetId="0" hidden="1">'на 2026'!$A$6:$H$321</definedName>
    <definedName name="Z_DBDE2A58_EC5A_4C70_8DB7_17027414C132_.wvu.FilterData" localSheetId="0" hidden="1">'на 2026'!$A$6:$H$321</definedName>
    <definedName name="Z_DBF40914_927D_466F_8B6B_F333D1AFC9B0_.wvu.FilterData" localSheetId="0" hidden="1">'на 2026'!$A$6:$H$321</definedName>
    <definedName name="Z_DC127C2E_BBD3_4DEE_A744_92CF395FAD9E_.wvu.FilterData" localSheetId="0" hidden="1">'на 2026'!$A$6:$H$321</definedName>
    <definedName name="Z_DC263B7F_7E05_4E66_AE9F_05D6DDE635B1_.wvu.FilterData" localSheetId="0" hidden="1">'на 2026'!$A$6:$E$120</definedName>
    <definedName name="Z_DC796824_ECED_4590_A3E8_8D5A3534C637_.wvu.FilterData" localSheetId="0" hidden="1">'на 2026'!$A$6:$E$120</definedName>
    <definedName name="Z_DCC1B134_1BA2_418E_B1D0_0938D8743370_.wvu.FilterData" localSheetId="0" hidden="1">'на 2026'!$A$6:$E$120</definedName>
    <definedName name="Z_DCC98630_5CE8_4EB8_B53F_29063CBFDB7B_.wvu.FilterData" localSheetId="0" hidden="1">'на 2026'!$A$6:$H$321</definedName>
    <definedName name="Z_DCD43F69_17CB_4C08_94B1_4237BF1E81A1_.wvu.FilterData" localSheetId="0" hidden="1">'на 2026'!$A$6:$H$321</definedName>
    <definedName name="Z_DCF0AAEF_DCCD_45D0_96BB_43A3455DEADB_.wvu.FilterData" localSheetId="0" hidden="1">'на 2026'!$A$6:$H$321</definedName>
    <definedName name="Z_DD479BCC_48E3_497E_81BC_9A58CD7AC8EF_.wvu.FilterData" localSheetId="0" hidden="1">'на 2026'!$A$6:$H$321</definedName>
    <definedName name="Z_DD62C61F_E9DB_4385_820B_22DE13F07673_.wvu.FilterData" localSheetId="0" hidden="1">'на 2026'!$A$6:$H$321</definedName>
    <definedName name="Z_DD9FA2CE_BC1E_4242_895B_F54471E63F7D_.wvu.FilterData" localSheetId="0" hidden="1">'на 2026'!$A$6:$H$321</definedName>
    <definedName name="Z_DDA68DE5_EF86_4A52_97CD_589088C5FE7A_.wvu.FilterData" localSheetId="0" hidden="1">'на 2026'!$A$6:$E$120</definedName>
    <definedName name="Z_DDD629B0_D970_428C_8173_198FE4EAFFBB_.wvu.FilterData" localSheetId="0" hidden="1">'на 2026'!$A$6:$H$321</definedName>
    <definedName name="Z_DE210091_3D77_4964_B6B2_443A728CBE9E_.wvu.FilterData" localSheetId="0" hidden="1">'на 2026'!$A$6:$H$321</definedName>
    <definedName name="Z_DE2C3999_6F3E_4D24_86CF_8803BF5FAA48_.wvu.FilterData" localSheetId="0" hidden="1">'на 2026'!$A$6:$H$59</definedName>
    <definedName name="Z_DE2E2642_EA3C_4580_B74F_14EA76039C78_.wvu.FilterData" localSheetId="0" hidden="1">'на 2026'!$A$6:$H$321</definedName>
    <definedName name="Z_DE4C7FC8_5388_4E97_BBC2_A8B6D23F73AA_.wvu.FilterData" localSheetId="0" hidden="1">'на 2026'!$A$6:$H$321</definedName>
    <definedName name="Z_DEA6EDB2_F27D_4C8F_B061_FD80BEC5543F_.wvu.FilterData" localSheetId="0" hidden="1">'на 2026'!$A$6:$E$120</definedName>
    <definedName name="Z_DEC0916C_F395_445D_ABBE_41FCE4F7A20B_.wvu.FilterData" localSheetId="0" hidden="1">'на 2026'!$A$6:$H$321</definedName>
    <definedName name="Z_DECE3245_1BE4_4A3F_B644_E8DE80612C1E_.wvu.FilterData" localSheetId="0" hidden="1">'на 2026'!$A$6:$H$321</definedName>
    <definedName name="Z_DF05D3F1_839D_4ABD_B109_8DDDEA6E4554_.wvu.FilterData" localSheetId="0" hidden="1">'на 2026'!$A$6:$H$321</definedName>
    <definedName name="Z_DF6B7D46_D8DB_447A_83A4_53EE18358CF2_.wvu.FilterData" localSheetId="0" hidden="1">'на 2026'!$A$6:$H$321</definedName>
    <definedName name="Z_DFB08918_D5A4_4224_AEA5_63620C0D53DD_.wvu.FilterData" localSheetId="0" hidden="1">'на 2026'!$A$6:$H$321</definedName>
    <definedName name="Z_DFF54B24_14A5_4662_9DAB_F9A154EBD462_.wvu.FilterData" localSheetId="0" hidden="1">'на 2026'!$A$6:$H$321</definedName>
    <definedName name="Z_DFFC57A9_AC13_44A1_9304_B04C6A69A49C_.wvu.FilterData" localSheetId="0" hidden="1">'на 2026'!$A$6:$H$321</definedName>
    <definedName name="Z_E0178566_B0D6_4A04_941F_723DE4642B4A_.wvu.FilterData" localSheetId="0" hidden="1">'на 2026'!$A$6:$H$321</definedName>
    <definedName name="Z_E0259160_9D69_4D25_AF0F_0EC01BAB2D6E_.wvu.FilterData" localSheetId="0" hidden="1">'на 2026'!$A$6:$H$321</definedName>
    <definedName name="Z_E0415026_A3A4_4408_93D6_8180A1256A98_.wvu.FilterData" localSheetId="0" hidden="1">'на 2026'!$A$6:$H$321</definedName>
    <definedName name="Z_E06FEE19_D4C1_4288_ADA7_5CB65BBBB4B6_.wvu.FilterData" localSheetId="0" hidden="1">'на 2026'!$A$6:$H$321</definedName>
    <definedName name="Z_E08AFE05_9FC9_4440_8CA6_890648C8FE48_.wvu.FilterData" localSheetId="0" hidden="1">'на 2026'!$A$6:$H$321</definedName>
    <definedName name="Z_E0B34E03_0754_4713_9A98_5ACEE69C9E71_.wvu.FilterData" localSheetId="0" hidden="1">'на 2026'!$A$6:$E$120</definedName>
    <definedName name="Z_E0DEC4BA_F2CF_4873_BD20_3707809CEDFC_.wvu.FilterData" localSheetId="0" hidden="1">'на 2026'!$A$6:$H$321</definedName>
    <definedName name="Z_E0E3B8AF_5B77_4DA0_B7D8_5635D832D443_.wvu.FilterData" localSheetId="0" hidden="1">'на 2026'!$A$6:$H$321</definedName>
    <definedName name="Z_E0EB272F_1699_4229_8D78_92367A8712AB_.wvu.FilterData" localSheetId="0" hidden="1">'на 2026'!$A$6:$H$321</definedName>
    <definedName name="Z_E1581052_A723_4DE8_9979_FA35E981F8B3_.wvu.FilterData" localSheetId="0" hidden="1">'на 2026'!$A$6:$H$321</definedName>
    <definedName name="Z_E189E240_5BD5_4C39_9F82_FF5A433FDB2D_.wvu.FilterData" localSheetId="0" hidden="1">'на 2026'!$A$6:$H$321</definedName>
    <definedName name="Z_E18C4C56_96E9_4729_BE3C_D031E3EAEA78_.wvu.FilterData" localSheetId="0" hidden="1">'на 2026'!$A$6:$H$321</definedName>
    <definedName name="Z_E1A729E0_DD8C_4AD9_AF2C_A40142E150DB_.wvu.FilterData" localSheetId="0" hidden="1">'на 2026'!$A$6:$H$321</definedName>
    <definedName name="Z_E1BA3DBF_A98B_478A_B5DD_05754C89A32D_.wvu.FilterData" localSheetId="0" hidden="1">'на 2026'!$A$6:$H$321</definedName>
    <definedName name="Z_E1E7843B_3EC3_4FFF_9B1C_53E7DE6A4004_.wvu.FilterData" localSheetId="0" hidden="1">'на 2026'!$A$6:$E$120</definedName>
    <definedName name="Z_E1E93EEC_8FDB_4710_B206_5119E8D47E4E_.wvu.FilterData" localSheetId="0" hidden="1">'на 2026'!$A$6:$H$321</definedName>
    <definedName name="Z_E25FE844_1AD8_4E16_B2DB_9033A702F13A_.wvu.FilterData" localSheetId="0" hidden="1">'на 2026'!$A$6:$E$120</definedName>
    <definedName name="Z_E2861A4E_263A_4BE6_9223_2DA352B0AD2D_.wvu.FilterData" localSheetId="0" hidden="1">'на 2026'!$A$6:$E$120</definedName>
    <definedName name="Z_E2FB76DF_1C94_4620_8087_FEE12FDAA3D2_.wvu.FilterData" localSheetId="0" hidden="1">'на 2026'!$A$6:$E$120</definedName>
    <definedName name="Z_E32A8700_E851_4315_A889_932E30063272_.wvu.FilterData" localSheetId="0" hidden="1">'на 2026'!$A$6:$H$321</definedName>
    <definedName name="Z_E3725577_5F2B_4F48_8481_8EAB51FE2F30_.wvu.FilterData" localSheetId="0" hidden="1">'на 2026'!$A$6:$H$321</definedName>
    <definedName name="Z_E39490FA_BEC0_404A_A45F_35965667BCBC_.wvu.FilterData" localSheetId="0" hidden="1">'на 2026'!$A$6:$H$321</definedName>
    <definedName name="Z_E3C6ECC1_0F12_435D_9B36_B23F6133337F_.wvu.FilterData" localSheetId="0" hidden="1">'на 2026'!$A$6:$E$120</definedName>
    <definedName name="Z_E3D66AC9_FAFE_4A2C_835B_15509E003077_.wvu.FilterData" localSheetId="0" hidden="1">'на 2026'!$A$6:$H$321</definedName>
    <definedName name="Z_E3D8252D_A731_4094_859B_46640011C709_.wvu.FilterData" localSheetId="0" hidden="1">'на 2026'!$A$6:$H$321</definedName>
    <definedName name="Z_E3FB0B12_0C6E_4BBD_B35C_2F8B1D76B1EB_.wvu.FilterData" localSheetId="0" hidden="1">'на 2026'!$A$6:$H$321</definedName>
    <definedName name="Z_E41459EA_F056_44F0_B971_CA485B38C4A7_.wvu.FilterData" localSheetId="0" hidden="1">'на 2026'!$A$6:$H$321</definedName>
    <definedName name="Z_E42C6C1E_89C7_4376_A54C_B55C8774B16C_.wvu.FilterData" localSheetId="0" hidden="1">'на 2026'!$A$6:$H$321</definedName>
    <definedName name="Z_E437F2F2_3B79_49F0_9901_D31498A163D7_.wvu.FilterData" localSheetId="0" hidden="1">'на 2026'!$A$6:$H$321</definedName>
    <definedName name="Z_E43D4848_1A7E_4044_9203_B68E2E9AAE7C_.wvu.FilterData" localSheetId="0" hidden="1">'на 2026'!$A$6:$H$321</definedName>
    <definedName name="Z_E4BC7956_6419_4844_8010_327F93A58743_.wvu.FilterData" localSheetId="0" hidden="1">'на 2026'!$A$6:$H$321</definedName>
    <definedName name="Z_E4D561CA_B40D_42F8_A253_E1B301A10539_.wvu.FilterData" localSheetId="0" hidden="1">'на 2026'!$A$6:$H$321</definedName>
    <definedName name="Z_E531BAEE_E556_4AEF_B35B_C675BD99939C_.wvu.FilterData" localSheetId="0" hidden="1">'на 2026'!$A$6:$H$321</definedName>
    <definedName name="Z_E563A17B_3B3B_4B28_89D6_A5FC82DB33C2_.wvu.FilterData" localSheetId="0" hidden="1">'на 2026'!$A$6:$H$321</definedName>
    <definedName name="Z_E58B6A19_CDF2_47F2_B31F_BA0A30B39762_.wvu.FilterData" localSheetId="0" hidden="1">'на 2026'!$A$6:$H$130</definedName>
    <definedName name="Z_E58B6A19_CDF2_47F2_B31F_BA0A30B39762_.wvu.PrintArea" localSheetId="0" hidden="1">'на 2026'!$A$1:$H$130</definedName>
    <definedName name="Z_E58B6A19_CDF2_47F2_B31F_BA0A30B39762_.wvu.PrintTitles" localSheetId="0" hidden="1">'на 2026'!$5:$6</definedName>
    <definedName name="Z_E595EE4B_3BD8_4B57_9722_7D807AF05B12_.wvu.FilterData" localSheetId="0" hidden="1">'на 2026'!$A$6:$H$321</definedName>
    <definedName name="Z_E5B904A9_4308_4737_81FF_A7BC4BCD538C_.wvu.FilterData" localSheetId="0" hidden="1">'на 2026'!$A$6:$H$321</definedName>
    <definedName name="Z_E5B9BF23_8662_46F3_A63F_71213C909DCF_.wvu.FilterData" localSheetId="0" hidden="1">'на 2026'!$A$6:$H$321</definedName>
    <definedName name="Z_E5DA1B9B_62F2_4CE6_9A2F_0A446D4275B1_.wvu.FilterData" localSheetId="0" hidden="1">'на 2026'!$A$6:$H$321</definedName>
    <definedName name="Z_E5EC7523_F88D_4AD4_9A8D_84C16AB7BFC1_.wvu.FilterData" localSheetId="0" hidden="1">'на 2026'!$A$6:$H$321</definedName>
    <definedName name="Z_E62E0FFE_7555_4927_BA87_96C72751599B_.wvu.FilterData" localSheetId="0" hidden="1">'на 2026'!$A$6:$H$321</definedName>
    <definedName name="Z_E64668E0_9086_4748_A397_C9C52293A8D6_.wvu.FilterData" localSheetId="0" hidden="1">'на 2026'!$A$6:$H$321</definedName>
    <definedName name="Z_E67212BE_7DD8_43FE_9A0E_049943328FA4_.wvu.FilterData" localSheetId="0" hidden="1">'на 2026'!$A$6:$H$321</definedName>
    <definedName name="Z_E6B0F607_AC37_4539_B427_EA5DBDA71490_.wvu.FilterData" localSheetId="0" hidden="1">'на 2026'!$A$6:$H$321</definedName>
    <definedName name="Z_E6BEB68E_1813_43FA_83CB_AD563380E01C_.wvu.FilterData" localSheetId="0" hidden="1">'на 2026'!$A$6:$H$321</definedName>
    <definedName name="Z_E6F2229B_648C_45EB_AFDD_48E1933E9057_.wvu.FilterData" localSheetId="0" hidden="1">'на 2026'!$A$6:$H$321</definedName>
    <definedName name="Z_E6FBE442_A95D_4B19_8ABC_68977130CDEA_.wvu.FilterData" localSheetId="0" hidden="1">'на 2026'!$A$6:$H$321</definedName>
    <definedName name="Z_E6FDBCA4_8B7D_4D18_A85E_46F866A0BA3E_.wvu.FilterData" localSheetId="0" hidden="1">'на 2026'!$A$6:$H$321</definedName>
    <definedName name="Z_E7901072_44B2_4803_8DC7_3679CCBA4C9B_.wvu.FilterData" localSheetId="0" hidden="1">'на 2026'!$A$6:$H$321</definedName>
    <definedName name="Z_E79A0EA5_52A1_4025_997A_295E408CC35E_.wvu.FilterData" localSheetId="0" hidden="1">'на 2026'!$A$6:$H$321</definedName>
    <definedName name="Z_E79ABD49_719F_4887_A43D_3DE66BF8AD95_.wvu.FilterData" localSheetId="0" hidden="1">'на 2026'!$A$6:$H$321</definedName>
    <definedName name="Z_E7E34260_E3FF_494E_BB4E_1D372EA1276B_.wvu.FilterData" localSheetId="0" hidden="1">'на 2026'!$A$6:$H$321</definedName>
    <definedName name="Z_E803C68D_218A_4136_A72E_D1C584AEA12E_.wvu.FilterData" localSheetId="0" hidden="1">'на 2026'!$A$6:$H$321</definedName>
    <definedName name="Z_E818C85D_F563_4BCC_9747_0856B0207D9A_.wvu.FilterData" localSheetId="0" hidden="1">'на 2026'!$A$6:$H$321</definedName>
    <definedName name="Z_E82792CF_B779_4AD9_9A8F_1460484FCA49_.wvu.FilterData" localSheetId="0" hidden="1">'на 2026'!$A$6:$H$321</definedName>
    <definedName name="Z_E82C4687_5D5F_44E1_B3CD_248A8B745A35_.wvu.FilterData" localSheetId="0" hidden="1">'на 2026'!$A$6:$H$321</definedName>
    <definedName name="Z_E83E9BD8_85E8_4A58_A0B6_0F6FAEE0DDFB_.wvu.FilterData" localSheetId="0" hidden="1">'на 2026'!$A$6:$H$321</definedName>
    <definedName name="Z_E85A9955_A3DD_46D7_A4A3_9B67A0E2B00C_.wvu.FilterData" localSheetId="0" hidden="1">'на 2026'!$A$6:$H$321</definedName>
    <definedName name="Z_E85CF805_B7EC_4B8E_BF6B_2D35F453C813_.wvu.FilterData" localSheetId="0" hidden="1">'на 2026'!$A$6:$H$321</definedName>
    <definedName name="Z_E8619C4F_9D0C_40CF_8636_CF30BDB53D78_.wvu.FilterData" localSheetId="0" hidden="1">'на 2026'!$A$6:$H$321</definedName>
    <definedName name="Z_E86B59AB_8419_4B63_BADC_4C4DB9795CAA_.wvu.FilterData" localSheetId="0" hidden="1">'на 2026'!$A$6:$H$321</definedName>
    <definedName name="Z_E87F17F9_955F_4F0C_8155_B5A522DA71CF_.wvu.FilterData" localSheetId="0" hidden="1">'на 2026'!$A$6:$H$321</definedName>
    <definedName name="Z_E88E1D11_18C0_4724_9D4F_2C85DDF57564_.wvu.FilterData" localSheetId="0" hidden="1">'на 2026'!$A$6:$E$120</definedName>
    <definedName name="Z_E8A10C98_7FB3_4F53_A0BF_0783995E971D_.wvu.FilterData" localSheetId="0" hidden="1">'на 2026'!$A$6:$H$321</definedName>
    <definedName name="Z_E8BBBB6A_921A_47FE_B8A8_EF50C7E3495A_.wvu.FilterData" localSheetId="0" hidden="1">'на 2026'!$A$6:$H$321</definedName>
    <definedName name="Z_E8E447B7_386A_4449_A267_EA8A8ED2E9DF_.wvu.FilterData" localSheetId="0" hidden="1">'на 2026'!$A$6:$H$321</definedName>
    <definedName name="Z_E922E6D4_162D_4B22_BA5C_1C9F4400B93D_.wvu.FilterData" localSheetId="0" hidden="1">'на 2026'!$A$6:$H$321</definedName>
    <definedName name="Z_E930EB23_A485_413D_ABCB_FAB92C52AAA4_.wvu.FilterData" localSheetId="0" hidden="1">'на 2026'!$A$6:$H$321</definedName>
    <definedName name="Z_E933C535_3365_4784_A06A_0832C19C4228_.wvu.FilterData" localSheetId="0" hidden="1">'на 2026'!$A$6:$H$321</definedName>
    <definedName name="Z_E952215A_EF2B_4724_A091_1F77A330F7A6_.wvu.FilterData" localSheetId="0" hidden="1">'на 2026'!$A$6:$H$321</definedName>
    <definedName name="Z_E9A4F66F_BB40_4C19_8750_6E61AF1D74A1_.wvu.FilterData" localSheetId="0" hidden="1">'на 2026'!$A$6:$H$321</definedName>
    <definedName name="Z_EA16B1A6_A575_4BB9_B51E_98E088646246_.wvu.FilterData" localSheetId="0" hidden="1">'на 2026'!$A$6:$H$321</definedName>
    <definedName name="Z_EA234825_5817_4C50_AC45_83D70F061045_.wvu.FilterData" localSheetId="0" hidden="1">'на 2026'!$A$6:$H$321</definedName>
    <definedName name="Z_EA23A076_D755_4015_9B84_BEFD1DB876FC_.wvu.FilterData" localSheetId="0" hidden="1">'на 2026'!$A$6:$H$321</definedName>
    <definedName name="Z_EA26BD39_D295_43F0_9554_645E38E73803_.wvu.FilterData" localSheetId="0" hidden="1">'на 2026'!$A$6:$H$321</definedName>
    <definedName name="Z_EA769D6D_3269_481D_9974_BC10C6C55FF6_.wvu.FilterData" localSheetId="0" hidden="1">'на 2026'!$A$6:$E$120</definedName>
    <definedName name="Z_EA7BB06C_40E6_4375_9BE4_353C118D0D8A_.wvu.FilterData" localSheetId="0" hidden="1">'на 2026'!$A$6:$H$321</definedName>
    <definedName name="Z_EAEC0497_D454_492F_A78A_948CBC8B7349_.wvu.FilterData" localSheetId="0" hidden="1">'на 2026'!$A$6:$H$321</definedName>
    <definedName name="Z_EB2D8BE6_72BC_4D23_BEC7_DBF109493B0C_.wvu.FilterData" localSheetId="0" hidden="1">'на 2026'!$A$6:$H$321</definedName>
    <definedName name="Z_EB4D211F_79BE_4989_9C27_0BADB5578274_.wvu.FilterData" localSheetId="0" hidden="1">'на 2026'!$A$6:$H$321</definedName>
    <definedName name="Z_EB508A44_C769_40E0_928A_47D8566A1B41_.wvu.FilterData" localSheetId="0" hidden="1">'на 2026'!$A$6:$H$321</definedName>
    <definedName name="Z_EBB8517D_EA88_4B8D_9458_160166DDE643_.wvu.FilterData" localSheetId="0" hidden="1">'на 2026'!$A$6:$H$321</definedName>
    <definedName name="Z_EBCDBD63_50FE_4D52_B280_2A723FA77236_.wvu.FilterData" localSheetId="0" hidden="1">'на 2026'!$A$6:$E$120</definedName>
    <definedName name="Z_EBE6EB5A_28BA_42FD_8E13_84A84E5CEFFA_.wvu.FilterData" localSheetId="0" hidden="1">'на 2026'!$A$6:$H$321</definedName>
    <definedName name="Z_EC1A3FA6_73C0_4B78_91F1_4D1798040C34_.wvu.FilterData" localSheetId="0" hidden="1">'на 2026'!$A$6:$H$321</definedName>
    <definedName name="Z_EC6529EE_0B9B_4130_A78F_00142E403D59_.wvu.FilterData" localSheetId="0" hidden="1">'на 2026'!$A$6:$H$321</definedName>
    <definedName name="Z_EC6B58CC_C695_4EAF_B026_DA7CE6279D7A_.wvu.FilterData" localSheetId="0" hidden="1">'на 2026'!$A$6:$H$321</definedName>
    <definedName name="Z_EC741CE0_C720_481D_9CFE_596247B0CF36_.wvu.FilterData" localSheetId="0" hidden="1">'на 2026'!$A$6:$H$321</definedName>
    <definedName name="Z_EC7DFC56_670B_4634_9C36_1A0E9779A8AB_.wvu.FilterData" localSheetId="0" hidden="1">'на 2026'!$A$6:$H$321</definedName>
    <definedName name="Z_EC7EDFF4_8717_443E_A482_A625A9C4247F_.wvu.FilterData" localSheetId="0" hidden="1">'на 2026'!$A$6:$H$321</definedName>
    <definedName name="Z_EC900011_F272_4D76_BA18_A39600700B39_.wvu.FilterData" localSheetId="0" hidden="1">'на 2026'!$A$6:$H$321</definedName>
    <definedName name="Z_EC9A5E29_A428_40C4_9161_9C55FAB1EFDB_.wvu.FilterData" localSheetId="0" hidden="1">'на 2026'!$A$6:$H$321</definedName>
    <definedName name="Z_EC9C440E_29D9_4209_81C9_08FA39A99B70_.wvu.FilterData" localSheetId="0" hidden="1">'на 2026'!$A$6:$H$321</definedName>
    <definedName name="Z_ECD3386C_AB1E_4A2E_A1B1_DE8384121253_.wvu.FilterData" localSheetId="0" hidden="1">'на 2026'!$A$6:$H$321</definedName>
    <definedName name="Z_ECDACD81_C235_4983_A4F4_DD0DF415537B_.wvu.FilterData" localSheetId="0" hidden="1">'на 2026'!$A$6:$H$321</definedName>
    <definedName name="Z_ECDB9DF1_6EBE_4872_A4EA_C132DB4F17D1_.wvu.FilterData" localSheetId="0" hidden="1">'на 2026'!$A$6:$H$321</definedName>
    <definedName name="Z_ED062811_EB69_48A4_A670_1ACDB0B62102_.wvu.FilterData" localSheetId="0" hidden="1">'на 2026'!$A$6:$H$321</definedName>
    <definedName name="Z_ED3BF45A_33AB_4B3B_ADB7_DAAF8BA6676D_.wvu.FilterData" localSheetId="0" hidden="1">'на 2026'!$A$6:$H$130</definedName>
    <definedName name="Z_ED3CA1AD_27FA_49EB_91E7_60AB4F0D9C59_.wvu.FilterData" localSheetId="0" hidden="1">'на 2026'!$A$6:$H$321</definedName>
    <definedName name="Z_ED5F05CF_0821_469C_A3FE_35B2692E3A2E_.wvu.FilterData" localSheetId="0" hidden="1">'на 2026'!$A$6:$H$321</definedName>
    <definedName name="Z_ED74FBD3_DF35_4798_8C2A_7ADA46D140AA_.wvu.FilterData" localSheetId="0" hidden="1">'на 2026'!$A$6:$E$120</definedName>
    <definedName name="Z_EDC4D00A_1715_4FE8_9451_D9C7CDD0C45C_.wvu.FilterData" localSheetId="0" hidden="1">'на 2026'!$A$6:$H$321</definedName>
    <definedName name="Z_EE680255_75A1_4DDB_913F_4A1F3421B50B_.wvu.FilterData" localSheetId="0" hidden="1">'на 2026'!$A$6:$H$321</definedName>
    <definedName name="Z_EEA670F4_FD70_410C_B154_2B68A58088BB_.wvu.FilterData" localSheetId="0" hidden="1">'на 2026'!$A$6:$H$321</definedName>
    <definedName name="Z_EEB875FE_A51F_4A40_BD49_D85AC6F897B2_.wvu.FilterData" localSheetId="0" hidden="1">'на 2026'!$A$6:$H$130</definedName>
    <definedName name="Z_EED7532F_3F8E_4159_866F_A5A51397E489_.wvu.FilterData" localSheetId="0" hidden="1">'на 2026'!$A$6:$H$321</definedName>
    <definedName name="Z_EEDEE6DA_8279_4F84_B5A2_4D9FC4BBFC9B_.wvu.FilterData" localSheetId="0" hidden="1">'на 2026'!$A$6:$H$321</definedName>
    <definedName name="Z_EF1610FE_843B_4864_9DAD_05F697DD47DC_.wvu.FilterData" localSheetId="0" hidden="1">'на 2026'!$A$6:$H$321</definedName>
    <definedName name="Z_EF3A4F6C_A94D_4157_A010_B703899327B3_.wvu.FilterData" localSheetId="0" hidden="1">'на 2026'!$A$6:$H$321</definedName>
    <definedName name="Z_EF821C5C_6F3C_4E0A_8049_77A078C015B6_.wvu.FilterData" localSheetId="0" hidden="1">'на 2026'!$A$6:$H$321</definedName>
    <definedName name="Z_EFFADE78_6F23_4B5D_AE74_3E82BA29B398_.wvu.FilterData" localSheetId="0" hidden="1">'на 2026'!$A$6:$E$120</definedName>
    <definedName name="Z_F05EFB87_3BE7_41AF_8465_1EA73F5E8818_.wvu.FilterData" localSheetId="0" hidden="1">'на 2026'!$A$6:$H$321</definedName>
    <definedName name="Z_F08F510D_D84B_4E5B_A215_C6C34956D710_.wvu.FilterData" localSheetId="0" hidden="1">'на 2026'!$A$6:$H$321</definedName>
    <definedName name="Z_F0EB967D_F079_4FD4_AD5F_5BA84E405B49_.wvu.FilterData" localSheetId="0" hidden="1">'на 2026'!$A$6:$H$321</definedName>
    <definedName name="Z_F1034BFA_1A69_4FC2_AF03_194D1772ED46_.wvu.FilterData" localSheetId="0" hidden="1">'на 2026'!$A$6:$H$321</definedName>
    <definedName name="Z_F103F4AF_E8E2_4F3E_A9FD_DB934D8E8A41_.wvu.FilterData" localSheetId="0" hidden="1">'на 2026'!$A$6:$H$321</definedName>
    <definedName name="Z_F140A98E_30AA_4FD0_8B93_08F8951EDE5E_.wvu.FilterData" localSheetId="0" hidden="1">'на 2026'!$A$6:$E$120</definedName>
    <definedName name="Z_F1770493_E9D4_454B_AD87_994CF379096A_.wvu.FilterData" localSheetId="0" hidden="1">'на 2026'!$A$6:$H$321</definedName>
    <definedName name="Z_F1D58EA3_233E_4B2C_907F_20FB7B32BCEB_.wvu.FilterData" localSheetId="0" hidden="1">'на 2026'!$A$6:$H$321</definedName>
    <definedName name="Z_F1FF83CB_C105_4045_8D1C_1656D8BA7B97_.wvu.FilterData" localSheetId="0" hidden="1">'на 2026'!$A$6:$H$321</definedName>
    <definedName name="Z_F2110B0B_AAE7_42F0_B553_C360E9249AD4_.wvu.Cols" localSheetId="0" hidden="1">'на 2026'!#REF!,'на 2026'!#REF!,'на 2026'!$I:$BG</definedName>
    <definedName name="Z_F2110B0B_AAE7_42F0_B553_C360E9249AD4_.wvu.FilterData" localSheetId="0" hidden="1">'на 2026'!$A$6:$H$321</definedName>
    <definedName name="Z_F2110B0B_AAE7_42F0_B553_C360E9249AD4_.wvu.PrintArea" localSheetId="0" hidden="1">'на 2026'!$A$1:$BG$79</definedName>
    <definedName name="Z_F2110B0B_AAE7_42F0_B553_C360E9249AD4_.wvu.PrintTitles" localSheetId="0" hidden="1">'на 2026'!$5:$5</definedName>
    <definedName name="Z_F2297F69_EEB2_47F1_B378_3E0399CA26A1_.wvu.FilterData" localSheetId="0" hidden="1">'на 2026'!$A$6:$H$321</definedName>
    <definedName name="Z_F24FF7CE_BEE9_4D69_9CC9_1D573409219A_.wvu.FilterData" localSheetId="0" hidden="1">'на 2026'!$A$6:$H$321</definedName>
    <definedName name="Z_F278667C_3752_4E5E_BBEE_5A1D429FAB93_.wvu.FilterData" localSheetId="0" hidden="1">'на 2026'!$A$6:$H$321</definedName>
    <definedName name="Z_F2B210B3_A608_46A5_94E1_E525F8F6A2C4_.wvu.FilterData" localSheetId="0" hidden="1">'на 2026'!$A$6:$H$321</definedName>
    <definedName name="Z_F304AA00_B14E_4276_98BB_A5E040C2BE83_.wvu.FilterData" localSheetId="0" hidden="1">'на 2026'!$A$6:$H$321</definedName>
    <definedName name="Z_F30FADD4_07E9_4B4F_B53A_86E542EF0570_.wvu.FilterData" localSheetId="0" hidden="1">'на 2026'!$A$6:$H$321</definedName>
    <definedName name="Z_F31E06D7_BB46_4306_AC80_7D867336978C_.wvu.FilterData" localSheetId="0" hidden="1">'на 2026'!$A$6:$H$321</definedName>
    <definedName name="Z_F338BCFF_FE37_4512_82DE_8C10862CD583_.wvu.FilterData" localSheetId="0" hidden="1">'на 2026'!$A$6:$H$321</definedName>
    <definedName name="Z_F33B77A9_71E4_4F9B_8072_7CFC39B3FC50_.wvu.FilterData" localSheetId="0" hidden="1">'на 2026'!$A$6:$H$321</definedName>
    <definedName name="Z_F34EC6B1_390D_4B75_852C_F8775ACC3B29_.wvu.FilterData" localSheetId="0" hidden="1">'на 2026'!$A$6:$H$321</definedName>
    <definedName name="Z_F3A6411A_7F58_4AA4_A47E_73B872E59DC0_.wvu.FilterData" localSheetId="0" hidden="1">'на 2026'!$A$6:$H$321</definedName>
    <definedName name="Z_F3E148B1_ED1B_4330_84E7_EFC4722C807A_.wvu.FilterData" localSheetId="0" hidden="1">'на 2026'!$A$6:$H$321</definedName>
    <definedName name="Z_F3EB4276_07ED_4C3D_8305_EFD9881E26ED_.wvu.FilterData" localSheetId="0" hidden="1">'на 2026'!$A$6:$H$321</definedName>
    <definedName name="Z_F3F1BB49_52AF_48BB_95BC_060170851629_.wvu.FilterData" localSheetId="0" hidden="1">'на 2026'!$A$6:$H$321</definedName>
    <definedName name="Z_F3FAABC6_8E09_4D92_9132_85B2510C1FBC_.wvu.FilterData" localSheetId="0" hidden="1">'на 2026'!$A$6:$H$321</definedName>
    <definedName name="Z_F4076323_D8DB_4953_BA80_421C6CCA74EB_.wvu.FilterData" localSheetId="0" hidden="1">'на 2026'!$A$6:$H$321</definedName>
    <definedName name="Z_F413BB5D_EA53_42FB_84EF_A630DFA6E3CE_.wvu.FilterData" localSheetId="0" hidden="1">'на 2026'!$A$6:$H$321</definedName>
    <definedName name="Z_F424C8EB_1FD1_4B7C_BB16_C87F07FB1A66_.wvu.FilterData" localSheetId="0" hidden="1">'на 2026'!$A$6:$H$321</definedName>
    <definedName name="Z_F425AFFD_B79D_403C_801F_8117916701DC_.wvu.FilterData" localSheetId="0" hidden="1">'на 2026'!$A$6:$H$321</definedName>
    <definedName name="Z_F46E435E_1980_4C47_9CBE_B327135E4570_.wvu.FilterData" localSheetId="0" hidden="1">'на 2026'!$A$6:$H$321</definedName>
    <definedName name="Z_F48552A9_1F3B_415E_B25A_3A35D2E6EB46_.wvu.FilterData" localSheetId="0" hidden="1">'на 2026'!$A$6:$H$321</definedName>
    <definedName name="Z_F4B370BE_A7CE_4BF8_A9D2_E5262584ECE2_.wvu.FilterData" localSheetId="0" hidden="1">'на 2026'!$A$6:$H$321</definedName>
    <definedName name="Z_F4D51502_0CCD_4E1C_8387_D94D30666E39_.wvu.FilterData" localSheetId="0" hidden="1">'на 2026'!$A$6:$H$321</definedName>
    <definedName name="Z_F52002B9_A233_461F_9C02_2195A969869E_.wvu.FilterData" localSheetId="0" hidden="1">'на 2026'!$A$6:$H$321</definedName>
    <definedName name="Z_F54BE337_E584_450F_96D8_856C58939C13_.wvu.FilterData" localSheetId="0" hidden="1">'на 2026'!$A$6:$H$321</definedName>
    <definedName name="Z_F558DEA7_612A_44C7_B077_E65698B26505_.wvu.FilterData" localSheetId="0" hidden="1">'на 2026'!$A$6:$H$321</definedName>
    <definedName name="Z_F5860B2E_034B_467D_B92B_2E710E85FA76_.wvu.FilterData" localSheetId="0" hidden="1">'на 2026'!$A$6:$H$321</definedName>
    <definedName name="Z_F58680BA_6ED5_407F_B9AE_851D451E01EE_.wvu.FilterData" localSheetId="0" hidden="1">'на 2026'!$A$6:$H$321</definedName>
    <definedName name="Z_F5904F57_BE1E_4C1A_B9F2_3334C6090028_.wvu.FilterData" localSheetId="0" hidden="1">'на 2026'!$A$6:$H$321</definedName>
    <definedName name="Z_F5A92536_7ADF_4574_9094_4E9E2907828D_.wvu.FilterData" localSheetId="0" hidden="1">'на 2026'!$A$6:$H$321</definedName>
    <definedName name="Z_F5E5B384_11B7_4F24_ADF6_08A6C35ADF77_.wvu.FilterData" localSheetId="0" hidden="1">'на 2026'!$A$6:$H$321</definedName>
    <definedName name="Z_F5F50589_1DF0_4A91_A5AE_A081904AF6B0_.wvu.FilterData" localSheetId="0" hidden="1">'на 2026'!$A$6:$H$321</definedName>
    <definedName name="Z_F5F80A06_AE4D_453C_88B4_18BB5BD99244_.wvu.FilterData" localSheetId="0" hidden="1">'на 2026'!$A$6:$H$321</definedName>
    <definedName name="Z_F61E56D2_EFF9_4BF6_BC10_A7D9E7E2CB28_.wvu.FilterData" localSheetId="0" hidden="1">'на 2026'!$A$6:$H$321</definedName>
    <definedName name="Z_F623BA5E_0C99_48AF_83B6_93F23B3DCF53_.wvu.FilterData" localSheetId="0" hidden="1">'на 2026'!$A$6:$H$321</definedName>
    <definedName name="Z_F66AFAC6_2D91_47B3_B144_43AE4E90F02F_.wvu.FilterData" localSheetId="0" hidden="1">'на 2026'!$A$6:$H$321</definedName>
    <definedName name="Z_F675BEC0_5D51_42CD_8359_31DF2F226166_.wvu.FilterData" localSheetId="0" hidden="1">'на 2026'!$A$6:$H$321</definedName>
    <definedName name="Z_F67FDAF6_C7A9_4739_99A3_F2A8656C78C0_.wvu.FilterData" localSheetId="0" hidden="1">'на 2026'!$A$6:$H$321</definedName>
    <definedName name="Z_F6921BC4_E0E6_4AEF_829D_3CF79503065A_.wvu.FilterData" localSheetId="0" hidden="1">'на 2026'!$A$6:$H$321</definedName>
    <definedName name="Z_F6F4D1CA_4991_462D_A51D_FD0D91822706_.wvu.FilterData" localSheetId="0" hidden="1">'на 2026'!$A$6:$H$321</definedName>
    <definedName name="Z_F731E429_1EEA_443F_A17D_E6EB986E228C_.wvu.FilterData" localSheetId="0" hidden="1">'на 2026'!$A$6:$H$321</definedName>
    <definedName name="Z_F7E84A2A_268F_49A2_9175_3ADFDAD9A1AF_.wvu.FilterData" localSheetId="0" hidden="1">'на 2026'!$A$6:$H$321</definedName>
    <definedName name="Z_F7FC106B_79FE_40D3_AA43_206A7284AC4B_.wvu.FilterData" localSheetId="0" hidden="1">'на 2026'!$A$6:$H$321</definedName>
    <definedName name="Z_F800C951_7E3C_42D6_B362_3CDF78E7F025_.wvu.FilterData" localSheetId="0" hidden="1">'на 2026'!$A$6:$H$321</definedName>
    <definedName name="Z_F81D36EC_DD5D_48EA_8057_84B13639238C_.wvu.FilterData" localSheetId="0" hidden="1">'на 2026'!$A$6:$H$321</definedName>
    <definedName name="Z_F86B373A_77EE_4727_A7B9_7965520AB24D_.wvu.FilterData" localSheetId="0" hidden="1">'на 2026'!$A$6:$H$321</definedName>
    <definedName name="Z_F8B0DEDC_32C7_4D2C_9923_D4A5441ED454_.wvu.FilterData" localSheetId="0" hidden="1">'на 2026'!$A$6:$H$321</definedName>
    <definedName name="Z_F8B81CBA_58C3_4A10_B2A6_DD83E7E706C7_.wvu.FilterData" localSheetId="0" hidden="1">'на 2026'!$A$6:$H$321</definedName>
    <definedName name="Z_F8CD48ED_A67F_492E_A417_09D352E93E12_.wvu.FilterData" localSheetId="0" hidden="1">'на 2026'!$A$6:$E$120</definedName>
    <definedName name="Z_F8E02295_4C4F_4DE1_ACF5_8151BB17EB6E_.wvu.FilterData" localSheetId="0" hidden="1">'на 2026'!$A$6:$H$321</definedName>
    <definedName name="Z_F8E4304E_2CC4_4F73_A08A_BA6FE8EB77EF_.wvu.FilterData" localSheetId="0" hidden="1">'на 2026'!$A$6:$H$321</definedName>
    <definedName name="Z_F9022829_B024_4704_A08E_9376103BB7B8_.wvu.FilterData" localSheetId="0" hidden="1">'на 2026'!$A$6:$H$321</definedName>
    <definedName name="Z_F9AF50D2_05C8_4D13_9F15_43FAA7F1CB7A_.wvu.FilterData" localSheetId="0" hidden="1">'на 2026'!$A$6:$H$321</definedName>
    <definedName name="Z_F9B9A5C0_E391_4CCC_95EA_AF425221E5C4_.wvu.FilterData" localSheetId="0" hidden="1">'на 2026'!$A$6:$H$321</definedName>
    <definedName name="Z_F9F96D65_7E5D_4EDB_B47B_CD800EE8793F_.wvu.FilterData" localSheetId="0" hidden="1">'на 2026'!$A$6:$E$120</definedName>
    <definedName name="Z_FA0158D7_5D42_4521_AFCC_0FD96CFB6680_.wvu.FilterData" localSheetId="0" hidden="1">'на 2026'!$A$6:$H$321</definedName>
    <definedName name="Z_FA0D663E_F65E_45A0_93A9_511D8B9F905F_.wvu.FilterData" localSheetId="0" hidden="1">'на 2026'!$A$6:$H$321</definedName>
    <definedName name="Z_FA263ADC_F7F9_4F21_8D0A_B162CFE58321_.wvu.FilterData" localSheetId="0" hidden="1">'на 2026'!$A$6:$H$321</definedName>
    <definedName name="Z_FA270880_5E39_4EAA_BE02_BDB906770A67_.wvu.FilterData" localSheetId="0" hidden="1">'на 2026'!$A$6:$H$321</definedName>
    <definedName name="Z_FA47CA05_CCF1_4EDC_AAF6_26967695B1D8_.wvu.FilterData" localSheetId="0" hidden="1">'на 2026'!$A$6:$H$321</definedName>
    <definedName name="Z_FA687933_7694_4C0F_8982_34C11239740C_.wvu.FilterData" localSheetId="0" hidden="1">'на 2026'!$A$6:$H$321</definedName>
    <definedName name="Z_FA9FECB8_BA16_47CC_97A5_FF0276B7BA2A_.wvu.FilterData" localSheetId="0" hidden="1">'на 2026'!$A$6:$H$321</definedName>
    <definedName name="Z_FADBBBF4_A5FD_47EA_87AF_F3DC2DF00CA8_.wvu.FilterData" localSheetId="0" hidden="1">'на 2026'!$A$6:$H$321</definedName>
    <definedName name="Z_FAEA1540_FB92_4A7F_8E18_381E2C6FAF74_.wvu.FilterData" localSheetId="0" hidden="1">'на 2026'!$A$6:$E$120</definedName>
    <definedName name="Z_FAFAE96F_8BAB_4D62_8B50_A5F2D1B08FBB_.wvu.FilterData" localSheetId="0" hidden="1">'на 2026'!$A$6:$H$321</definedName>
    <definedName name="Z_FB229BDB_3A6C_4BB8_B8E6_A67636835C83_.wvu.FilterData" localSheetId="0" hidden="1">'на 2026'!$A$6:$H$321</definedName>
    <definedName name="Z_FB2B2898_07E8_4F64_9660_A5CFE0C3B2A1_.wvu.FilterData" localSheetId="0" hidden="1">'на 2026'!$A$6:$H$321</definedName>
    <definedName name="Z_FB2BF477_D0B5_422C_B79D_FDEC3D26BD5E_.wvu.FilterData" localSheetId="0" hidden="1">'на 2026'!$A$6:$H$321</definedName>
    <definedName name="Z_FB35B37B_2F7F_4D23_B40F_380D683C704C_.wvu.FilterData" localSheetId="0" hidden="1">'на 2026'!$A$6:$H$321</definedName>
    <definedName name="Z_FB36674F_EA77_4276_ADC4_92BDAF28A2CB_.wvu.FilterData" localSheetId="0" hidden="1">'на 2026'!$A$6:$H$321</definedName>
    <definedName name="Z_FB4C9D56_2EDB_4CD4_9DFE_7C214EA770EC_.wvu.FilterData" localSheetId="0" hidden="1">'на 2026'!$A$6:$H$321</definedName>
    <definedName name="Z_FB950159_36A0_4459_8C0C_3AA3A2B4DEC9_.wvu.FilterData" localSheetId="0" hidden="1">'на 2026'!$A$6:$H$321</definedName>
    <definedName name="Z_FBE2EB42_7C8D_40DA_8BFA_706BF49FCFDE_.wvu.FilterData" localSheetId="0" hidden="1">'на 2026'!$A$6:$H$321</definedName>
    <definedName name="Z_FBEEEF36_B47B_4551_8D8A_904E9E1222D4_.wvu.FilterData" localSheetId="0" hidden="1">'на 2026'!$A$6:$E$120</definedName>
    <definedName name="Z_FBFEC7B7_C5D0_44F3_87E7_66C52A67E842_.wvu.FilterData" localSheetId="0" hidden="1">'на 2026'!$A$6:$H$321</definedName>
    <definedName name="Z_FC3CE0E0_62AD_4DFE_9E6D_61D173C71E73_.wvu.FilterData" localSheetId="0" hidden="1">'на 2026'!$A$6:$H$321</definedName>
    <definedName name="Z_FC4C3009_E36C_43FD_8BFB_98FFC232780E_.wvu.FilterData" localSheetId="0" hidden="1">'на 2026'!$A$6:$H$321</definedName>
    <definedName name="Z_FC5D3D29_E6B6_4724_B01C_EFC5C58D36F7_.wvu.FilterData" localSheetId="0" hidden="1">'на 2026'!$A$6:$H$321</definedName>
    <definedName name="Z_FC5FC493_AFA8_41A4_87B0_C433EF48A58A_.wvu.FilterData" localSheetId="0" hidden="1">'на 2026'!$A$6:$H$321</definedName>
    <definedName name="Z_FC8DF947_D902_4089_91EA_22D68229174F_.wvu.FilterData" localSheetId="0" hidden="1">'на 2026'!$A$6:$H$321</definedName>
    <definedName name="Z_FC921717_EFFF_4C5F_AE15_5DB48A6B2DDC_.wvu.FilterData" localSheetId="0" hidden="1">'на 2026'!$A$6:$H$321</definedName>
    <definedName name="Z_FCC3AE73_E537_4FEF_8316_D2033D529D47_.wvu.FilterData" localSheetId="0" hidden="1">'на 2026'!$A$6:$H$321</definedName>
    <definedName name="Z_FCD2D329_BC48_4BD8_AD6B_3D3925E3177E_.wvu.FilterData" localSheetId="0" hidden="1">'на 2026'!$A$6:$H$321</definedName>
    <definedName name="Z_FCEF895C_BC27_4CBA_8452_0C5644B8223D_.wvu.FilterData" localSheetId="0" hidden="1">'на 2026'!$A$6:$H$321</definedName>
    <definedName name="Z_FCFEE462_86B3_4D22_A291_C53135F468F2_.wvu.FilterData" localSheetId="0" hidden="1">'на 2026'!$A$6:$H$321</definedName>
    <definedName name="Z_FD01F790_1BBF_4238_916B_FA56833C331E_.wvu.FilterData" localSheetId="0" hidden="1">'на 2026'!$A$6:$H$321</definedName>
    <definedName name="Z_FD0E1B66_1ED2_4768_AEAA_4813773FCD1B_.wvu.FilterData" localSheetId="0" hidden="1">'на 2026'!$A$6:$E$120</definedName>
    <definedName name="Z_FD15EC03_9595_4C02_AA67_D7720B02E344_.wvu.FilterData" localSheetId="0" hidden="1">'на 2026'!$A$6:$H$321</definedName>
    <definedName name="Z_FD3BE8C9_37F8_4B3C_B2C7_E77CF8E04BFB_.wvu.FilterData" localSheetId="0" hidden="1">'на 2026'!$A$6:$H$321</definedName>
    <definedName name="Z_FD3D5015_A741_475F_84D8_C8E06D2029C4_.wvu.FilterData" localSheetId="0" hidden="1">'на 2026'!$A$6:$H$321</definedName>
    <definedName name="Z_FD4802F9_333E_4B85_AA53_8A6A2CF89072_.wvu.FilterData" localSheetId="0" hidden="1">'на 2026'!$A$6:$H$321</definedName>
    <definedName name="Z_FD5CEF9A_4499_4018_A32D_B5C5AF11D935_.wvu.FilterData" localSheetId="0" hidden="1">'на 2026'!$A$6:$H$321</definedName>
    <definedName name="Z_FD5EDEE5_A3CE_4C43_835A_373611C65308_.wvu.FilterData" localSheetId="0" hidden="1">'на 2026'!$A$6:$H$321</definedName>
    <definedName name="Z_FD66CF31_1A62_4649_ABF8_67009C9EEFA8_.wvu.FilterData" localSheetId="0" hidden="1">'на 2026'!$A$6:$H$321</definedName>
    <definedName name="Z_FDDB310B_7AE0_49CB_BE16_F49E6EF78E5F_.wvu.FilterData" localSheetId="0" hidden="1">'на 2026'!$A$6:$H$321</definedName>
    <definedName name="Z_FDE37E7A_0D62_48F6_B80B_D6356ECC791B_.wvu.FilterData" localSheetId="0" hidden="1">'на 2026'!$A$6:$H$321</definedName>
    <definedName name="Z_FDE6536E_3A56_4D69_A159_5DB77FF6A4B2_.wvu.FilterData" localSheetId="0" hidden="1">'на 2026'!$A$6:$H$321</definedName>
    <definedName name="Z_FDFA00AD_EA6D_4937_80B9_640D5FB985EF_.wvu.FilterData" localSheetId="0" hidden="1">'на 2026'!$A$6:$H$321</definedName>
    <definedName name="Z_FE9D531A_F987_4486_AC6F_37568587E0CC_.wvu.FilterData" localSheetId="0" hidden="1">'на 2026'!$A$6:$H$321</definedName>
    <definedName name="Z_FEE18FC2_E5D2_4C59_B7D0_FDF82F2008D4_.wvu.FilterData" localSheetId="0" hidden="1">'на 2026'!$A$6:$H$321</definedName>
    <definedName name="Z_FEF0FD9C_0AF1_4157_A391_071CD507BEBA_.wvu.FilterData" localSheetId="0" hidden="1">'на 2026'!$A$6:$H$321</definedName>
    <definedName name="Z_FEF167F4_F152_4BEA_9E7D_592D0E0A9379_.wvu.FilterData" localSheetId="0" hidden="1">'на 2026'!$A$6:$H$321</definedName>
    <definedName name="Z_FEFFCD5F_F237_4316_B50A_6C71D0FF3363_.wvu.FilterData" localSheetId="0" hidden="1">'на 2026'!$A$6:$H$321</definedName>
    <definedName name="Z_FF2B641B_674B_4DA5_A6F8_82831EC9F946_.wvu.FilterData" localSheetId="0" hidden="1">'на 2026'!$A$6:$H$321</definedName>
    <definedName name="Z_FF69DFA1_AD30_40D4_9403_C70773B685FA_.wvu.FilterData" localSheetId="0" hidden="1">'на 2026'!$A$6:$H$321</definedName>
    <definedName name="Z_FF7CC20D_CA9E_46D2_A113_9EB09E8A7DF6_.wvu.FilterData" localSheetId="0" hidden="1">'на 2026'!$A$6:$E$120</definedName>
    <definedName name="Z_FF7F531F_28CE_4C28_BA81_DE242DB82E03_.wvu.FilterData" localSheetId="0" hidden="1">'на 2026'!$A$6:$H$321</definedName>
    <definedName name="Z_FF9CAECB_501B_462B_B812_A3333DD17EEE_.wvu.FilterData" localSheetId="0" hidden="1">'на 2026'!$A$6:$H$321</definedName>
    <definedName name="Z_FF9EFDBE_F5FD_432E_96BA_C22D4E9B91D4_.wvu.FilterData" localSheetId="0" hidden="1">'на 2026'!$A$6:$H$321</definedName>
    <definedName name="Z_FFBF84C0_8EC1_41E5_A130_1EB26E22D86E_.wvu.FilterData" localSheetId="0" hidden="1">'на 2026'!$A$6:$H$321</definedName>
    <definedName name="Z_FFE6C3F9_C13E_4E13_8F64_B3AD0BCC69D2_.wvu.FilterData" localSheetId="0" hidden="1">'на 2026'!$A$6:$H$321</definedName>
    <definedName name="Z_FFFC89F4_6CC5_4464_8EC3_BC7659708B14_.wvu.FilterData" localSheetId="0" hidden="1">'на 2026'!$A$6:$H$321</definedName>
    <definedName name="_xlnm.Print_Titles" localSheetId="0">'на 2026'!$5:$6</definedName>
    <definedName name="_xlnm.Print_Area" localSheetId="0">'на 2026'!$A$1:$H$130</definedName>
  </definedNames>
  <calcPr calcId="162913" fullPrecision="0"/>
  <customWorkbookViews>
    <customWorkbookView name="Рогожина Ольга Сергеевна - Личное представление" guid="{BEA0FDBA-BB07-4C19-8BBD-5E57EE395C09}" mergeInterval="0" personalView="1" maximized="1" xWindow="-8" yWindow="-8" windowWidth="1936" windowHeight="1056" activeSheetId="1"/>
    <customWorkbookView name="Ливерант Элеонора Галимзяновна - Личное представление" guid="{E58B6A19-CDF2-47F2-B31F-BA0A30B39762}" mergeInterval="0" personalView="1" maximized="1" xWindow="-8" yWindow="-8" windowWidth="1936" windowHeight="1056" activeSheetId="1"/>
    <customWorkbookView name="Залецкая Ольга Геннадьевна - Личное представление" guid="{D95852A1-B0FC-4AC5-B62B-5CCBE05B0D15}" mergeInterval="0" personalView="1" maximized="1" xWindow="-8" yWindow="-8" windowWidth="1936" windowHeight="1056" activeSheetId="1"/>
    <customWorkbookView name="Крыжановская Анна Александровна - Личное представление" guid="{3EEA7E1A-5F2B-4408-A34C-1F0223B5B245}" mergeInterval="0" personalView="1" maximized="1" xWindow="-8" yWindow="-8" windowWidth="1936" windowHeight="1056" tabRatio="577" activeSheetId="1"/>
    <customWorkbookView name="Астахова Анна Владимировна - Личное представление" guid="{13BE7114-35DF-4699-8779-61985C68F6C3}" mergeInterval="0" personalView="1" maximized="1" showSheetTabs="0" xWindow="-8" yWindow="-8" windowWidth="1936" windowHeight="1056" activeSheetId="1"/>
    <customWorkbookView name="Маганёва Екатерина Николаевна - Личное представление" guid="{CA384592-0CFD-4322-A4EB-34EC04693944}" mergeInterval="0" personalView="1" maximized="1" xWindow="-8" yWindow="-8" windowWidth="1936" windowHeight="1056" activeSheetId="1"/>
    <customWorkbookView name="Чернова Светлана Викторовна - Личное представление" guid="{B128763D-80F0-47B0-A951-7CE59556729E}" mergeInterval="0" personalView="1" maximized="1" xWindow="-8" yWindow="-8" windowWidth="1936" windowHeight="1056" activeSheetId="1"/>
    <customWorkbookView name="Хрусталёва Елена Анатольевна - Личное представление" guid="{032DDD1D-7C32-4E80-928D-C908C764BB01}" personalView="1" maximized="1" xWindow="-8" yWindow="-8" windowWidth="1936" windowHeight="1056" activeSheetId="1"/>
    <customWorkbookView name="kaa - Личное представление" guid="{7B245AB0-C2AF-4822-BFC4-2399F85856C1}" personalView="1" maximized="1" xWindow="1" yWindow="1" windowWidth="1280" windowHeight="803" activeSheetId="1"/>
    <customWorkbookView name="Коптеева Елена Анатольевна - Личное представление" guid="{2F7AC811-CA37-46E3-866E-6E10DF43054A}" personalView="1" maximized="1" windowWidth="1276" windowHeight="799" activeSheetId="1"/>
    <customWorkbookView name="Соловьёва Ольга Валерьевна - Личное представление" guid="{CB1A56DC-A135-41E6-8A02-AE4E518C879F}" personalView="1" maximized="1" windowWidth="1916" windowHeight="855" activeSheetId="1" showComments="commIndAndComment"/>
    <customWorkbookView name="Пользователь - Личное представление" guid="{C8C7D91A-0101-429D-A7C4-25C2A366909A}" personalView="1" maximized="1" windowWidth="1264" windowHeight="759" activeSheetId="1"/>
    <customWorkbookView name="1 - Личное представление" guid="{CBF9D894-3FD2-4B68-BAC8-643DB23851C0}" personalView="1" maximized="1" xWindow="1" yWindow="1" windowWidth="1733" windowHeight="798" activeSheetId="1"/>
    <customWorkbookView name="BLACKGIRL - Личное представление" guid="{37F8CE32-8CE8-4D95-9C0E-63112E6EFFE9}" personalView="1" maximized="1" windowWidth="1020" windowHeight="576" activeSheetId="0"/>
    <customWorkbookView name="Елена - Личное представление" guid="{24E5C1BC-322C-4FEF-B964-F0DCC04482C1}" personalView="1" maximized="1" xWindow="1" yWindow="1" windowWidth="1024" windowHeight="547" activeSheetId="1"/>
    <customWorkbookView name="Admin - Личное представление" guid="{2DF88C31-E5A0-4DFE-877D-5A31D3992603}" personalView="1" maximized="1" windowWidth="1276" windowHeight="719" activeSheetId="1"/>
    <customWorkbookView name="Михайлова Ирина Ивановна - Личное представление" guid="{9E943B7D-D4C7-443F-BC4C-8AB90546D8A5}" personalView="1" maximized="1" windowWidth="1276" windowHeight="799" activeSheetId="1"/>
    <customWorkbookView name="Анастасия Вячеславовна - Личное представление" guid="{F2110B0B-AAE7-42F0-B553-C360E9249AD4}" personalView="1" maximized="1" windowWidth="1276" windowHeight="779" activeSheetId="1"/>
    <customWorkbookView name="Михальченко Светлана Николаевна - Личное представление" guid="{D7BC8E82-4392-4806-9DAE-D94253790B9C}" personalView="1" maximized="1" windowWidth="1276" windowHeight="759" activeSheetId="1" showComments="commIndAndComment"/>
    <customWorkbookView name="Морычева Надежда Николаевна - Личное представление" guid="{A6B98527-7CBF-4E4D-BDEA-9334A3EB779F}" personalView="1" maximized="1" xWindow="-8" yWindow="-8" windowWidth="1296" windowHeight="1000" activeSheetId="1"/>
    <customWorkbookView name="User - Личное представление" guid="{D20DFCFE-63F9-4265-B37B-4F36C46DF159}" personalView="1" maximized="1" xWindow="-8" yWindow="-8" windowWidth="1296" windowHeight="1000" activeSheetId="1"/>
    <customWorkbookView name="pav - Личное представление" guid="{539CB3DF-9B66-4BE7-9074-8CE0405EB8A6}" personalView="1" maximized="1" xWindow="1" yWindow="1" windowWidth="1276" windowHeight="794" activeSheetId="1"/>
    <customWorkbookView name="kou - Личное представление" guid="{998B8119-4FF3-4A16-838D-539C6AE34D55}" personalView="1" maximized="1" windowWidth="1148" windowHeight="645" activeSheetId="1"/>
    <customWorkbookView name="Денисова Евгения Юрьевна - Личное представление" guid="{9FA29541-62F4-4CED-BF33-19F6BA57578F}" personalView="1" maximized="1" windowWidth="1276" windowHeight="759" activeSheetId="1"/>
    <customWorkbookView name="Литвинчук Екатерина Николаевна - Личное представление" guid="{5FB953A5-71FF-4056-AF98-C9D06FF0EDF3}" personalView="1" maximized="1" xWindow="-8" yWindow="-8" windowWidth="1296" windowHeight="1000" activeSheetId="1"/>
    <customWorkbookView name="Корунова Олеся Юрьевна - Личное представление" guid="{5EB1B5BB-79BE-4318-9140-3FA31802D519}" personalView="1" maximized="1" xWindow="-8" yWindow="-8" windowWidth="1296" windowHeight="1000" activeSheetId="1"/>
    <customWorkbookView name="perevoschikova_av - Личное представление" guid="{649E5CE3-4976-49D9-83DA-4E57FFC714BF}" personalView="1" maximized="1" xWindow="1" yWindow="1" windowWidth="1276" windowHeight="794" activeSheetId="1"/>
    <customWorkbookView name="Сырвачева Виктория Алексеевна - Личное представление" guid="{72C0943B-A5D5-4B80-AD54-166C5CDC74DE}" personalView="1" maximized="1" xWindow="-8" yWindow="-8" windowWidth="1296" windowHeight="1000" activeSheetId="1"/>
    <customWorkbookView name="Маслова Алина Рамазановна - Личное представление" guid="{99950613-28E7-4EC2-B918-559A2757B0A9}" personalView="1" maximized="1" xWindow="-8" yWindow="-8" windowWidth="1936" windowHeight="1056" activeSheetId="1"/>
    <customWorkbookView name="Козлова Анастасия Сергеевна - Личное представление" guid="{0CCCFAED-79CE-4449-BC23-D60C794B65C2}" personalView="1" maximized="1" windowWidth="1276" windowHeight="779" activeSheetId="1"/>
    <customWorkbookView name="Минакова Оксана Сергеевна - Личное представление" guid="{45DE1976-7F07-4EB4-8A9C-FB72D060BEFA}" personalView="1" maximized="1" xWindow="-8" yWindow="-8" windowWidth="1936" windowHeight="1056" activeSheetId="1"/>
    <customWorkbookView name="Фесик Светлана Викторовна - Личное представление" guid="{6068C3FF-17AA-48A5-A88B-2523CBAC39AE}" personalView="1" maximized="1" xWindow="-8" yWindow="-8" windowWidth="1296" windowHeight="1000" activeSheetId="1"/>
    <customWorkbookView name="Залецкая Ольга Генадьевна - Личное представление" guid="{6E4A7295-8CE0-4D28-ABEF-D38EBAE7C204}" mergeInterval="0" personalView="1" maximized="1" xWindow="-8" yWindow="-8" windowWidth="1936" windowHeight="1056" activeSheetId="1"/>
    <customWorkbookView name="Лёвина Ирина Михайловна - Личное представление" guid="{4EA492D8-B170-444C-A887-0AC42BCFF83B}" mergeInterval="0" personalView="1" maximized="1" xWindow="-8" yWindow="-8" windowWidth="1936" windowHeight="1056" activeSheetId="1"/>
    <customWorkbookView name="Вершинина Мария Игоревна - Личное представление" guid="{A0A3CD9B-2436-40D7-91DB-589A95FBBF00}" mergeInterval="0" personalView="1" maximized="1" xWindow="-8" yWindow="-8" windowWidth="1936" windowHeight="1056" activeSheetId="1"/>
    <customWorkbookView name="Перевощикова Анна Васильевна - Личное представление" guid="{CCF533A2-322B-40E2-88B2-065E6D1D35B4}" mergeInterval="0" personalView="1" maximized="1" xWindow="-8" yWindow="-8" windowWidth="1936" windowHeight="1056" activeSheetId="1"/>
    <customWorkbookView name="Шулепова Ольга Анатольевна - Личное представление" guid="{67ADFAE6-A9AF-44D7-8539-93CD0F6B7849}" mergeInterval="0" personalView="1" maximized="1" xWindow="-8" yWindow="-8" windowWidth="1936" windowHeight="1056" activeSheetId="1"/>
  </customWorkbookViews>
  <fileRecoveryPr autoRecover="0"/>
</workbook>
</file>

<file path=xl/calcChain.xml><?xml version="1.0" encoding="utf-8"?>
<calcChain xmlns="http://schemas.openxmlformats.org/spreadsheetml/2006/main">
  <c r="F64" i="1" l="1"/>
  <c r="F63" i="1"/>
  <c r="C109" i="1" l="1"/>
  <c r="C10" i="1" l="1"/>
  <c r="G63" i="1" l="1"/>
  <c r="F45" i="1" l="1"/>
  <c r="F38" i="1" l="1"/>
  <c r="F39" i="1"/>
  <c r="F37" i="1"/>
  <c r="F32" i="1"/>
  <c r="C118" i="1" l="1"/>
  <c r="F76" i="1" l="1"/>
  <c r="F75" i="1"/>
  <c r="F116" i="1"/>
  <c r="F74" i="1"/>
  <c r="F62" i="1"/>
  <c r="F117" i="1" l="1"/>
  <c r="F118" i="1"/>
  <c r="F13" i="1" l="1"/>
  <c r="D13" i="1"/>
  <c r="F36" i="1" l="1"/>
  <c r="F109" i="1"/>
  <c r="D10" i="1" l="1"/>
  <c r="D9" i="1"/>
  <c r="C9" i="1"/>
  <c r="C8" i="1"/>
  <c r="G126" i="1" l="1"/>
  <c r="E126" i="1"/>
  <c r="G125" i="1"/>
  <c r="E125" i="1"/>
  <c r="F124" i="1"/>
  <c r="G124" i="1" s="1"/>
  <c r="E124" i="1"/>
  <c r="F123" i="1"/>
  <c r="G123" i="1" s="1"/>
  <c r="E123" i="1"/>
  <c r="F122" i="1"/>
  <c r="G122" i="1" s="1"/>
  <c r="E122" i="1"/>
  <c r="D121" i="1"/>
  <c r="C121" i="1"/>
  <c r="E121" i="1" l="1"/>
  <c r="F121" i="1"/>
  <c r="G121" i="1" s="1"/>
  <c r="F43" i="1" l="1"/>
  <c r="G43" i="1" s="1"/>
  <c r="G45" i="1"/>
  <c r="F44" i="1"/>
  <c r="G44" i="1"/>
  <c r="C19" i="1" l="1"/>
  <c r="F24" i="1"/>
  <c r="F69" i="1" l="1"/>
  <c r="G120" i="1" l="1"/>
  <c r="G119" i="1"/>
  <c r="G108" i="1"/>
  <c r="G107" i="1"/>
  <c r="G102" i="1"/>
  <c r="G101" i="1"/>
  <c r="G100" i="1"/>
  <c r="G98" i="1"/>
  <c r="G96" i="1"/>
  <c r="G95" i="1"/>
  <c r="G90" i="1"/>
  <c r="G89" i="1"/>
  <c r="G86" i="1"/>
  <c r="G84" i="1"/>
  <c r="G83" i="1"/>
  <c r="G82" i="1"/>
  <c r="G78" i="1"/>
  <c r="G77" i="1"/>
  <c r="G72" i="1"/>
  <c r="G71" i="1"/>
  <c r="G68" i="1"/>
  <c r="G66" i="1"/>
  <c r="G65" i="1"/>
  <c r="G59" i="1"/>
  <c r="G58" i="1"/>
  <c r="G57" i="1"/>
  <c r="G55" i="1"/>
  <c r="G53" i="1"/>
  <c r="G52" i="1"/>
  <c r="G51" i="1"/>
  <c r="G49" i="1"/>
  <c r="G47" i="1"/>
  <c r="G46" i="1"/>
  <c r="G41" i="1"/>
  <c r="G40" i="1"/>
  <c r="G35" i="1"/>
  <c r="G34" i="1"/>
  <c r="G33" i="1"/>
  <c r="G31" i="1"/>
  <c r="G28" i="1"/>
  <c r="G27" i="1"/>
  <c r="G14" i="1"/>
  <c r="G18" i="1"/>
  <c r="G17" i="1"/>
  <c r="G16" i="1"/>
  <c r="F106" i="1"/>
  <c r="G106" i="1" s="1"/>
  <c r="F105" i="1"/>
  <c r="G105" i="1" s="1"/>
  <c r="F104" i="1"/>
  <c r="G104" i="1" s="1"/>
  <c r="F99" i="1"/>
  <c r="G99" i="1" s="1"/>
  <c r="G94" i="1"/>
  <c r="F93" i="1"/>
  <c r="G93" i="1" s="1"/>
  <c r="F92" i="1"/>
  <c r="G92" i="1" s="1"/>
  <c r="F88" i="1"/>
  <c r="G88" i="1" s="1"/>
  <c r="F87" i="1"/>
  <c r="G87" i="1" s="1"/>
  <c r="F81" i="1"/>
  <c r="G81" i="1" s="1"/>
  <c r="F80" i="1"/>
  <c r="G80" i="1" s="1"/>
  <c r="G76" i="1"/>
  <c r="G75" i="1"/>
  <c r="G74" i="1"/>
  <c r="G70" i="1"/>
  <c r="G69" i="1"/>
  <c r="G64" i="1"/>
  <c r="G56" i="1"/>
  <c r="F50" i="1"/>
  <c r="G50" i="1" s="1"/>
  <c r="G39" i="1"/>
  <c r="G38" i="1"/>
  <c r="G37" i="1"/>
  <c r="G32" i="1"/>
  <c r="F12" i="1"/>
  <c r="F11" i="1"/>
  <c r="F26" i="1"/>
  <c r="F25" i="1"/>
  <c r="G24" i="1"/>
  <c r="G15" i="1"/>
  <c r="D8" i="1"/>
  <c r="G13" i="1" l="1"/>
  <c r="G25" i="1"/>
  <c r="F9" i="1"/>
  <c r="G26" i="1"/>
  <c r="F10" i="1"/>
  <c r="G62" i="1"/>
  <c r="F60" i="1"/>
  <c r="E15" i="1"/>
  <c r="E16" i="1"/>
  <c r="E17" i="1"/>
  <c r="E18" i="1"/>
  <c r="E14" i="1"/>
  <c r="G117" i="1" l="1"/>
  <c r="G9" i="1" s="1"/>
  <c r="G118" i="1" l="1"/>
  <c r="G10" i="1" s="1"/>
  <c r="F8" i="1"/>
  <c r="G116" i="1"/>
  <c r="G8" i="1" s="1"/>
  <c r="D42" i="1"/>
  <c r="C42" i="1"/>
  <c r="E120" i="1"/>
  <c r="E119" i="1"/>
  <c r="E118" i="1"/>
  <c r="E117" i="1"/>
  <c r="E116" i="1"/>
  <c r="E108" i="1"/>
  <c r="E107" i="1"/>
  <c r="E106" i="1"/>
  <c r="E105" i="1"/>
  <c r="E104" i="1"/>
  <c r="E102" i="1"/>
  <c r="E101" i="1"/>
  <c r="E100" i="1"/>
  <c r="E99" i="1"/>
  <c r="E98" i="1"/>
  <c r="E96" i="1"/>
  <c r="E95" i="1"/>
  <c r="E94" i="1"/>
  <c r="E93" i="1"/>
  <c r="E92" i="1"/>
  <c r="E90" i="1"/>
  <c r="E89" i="1"/>
  <c r="E88" i="1"/>
  <c r="E87" i="1"/>
  <c r="E86" i="1"/>
  <c r="E84" i="1"/>
  <c r="E83" i="1"/>
  <c r="E82" i="1"/>
  <c r="E81" i="1"/>
  <c r="E80" i="1"/>
  <c r="E78" i="1"/>
  <c r="E77" i="1"/>
  <c r="E74" i="1"/>
  <c r="E72" i="1"/>
  <c r="E71" i="1"/>
  <c r="E70" i="1"/>
  <c r="E69" i="1"/>
  <c r="E68" i="1"/>
  <c r="E66" i="1"/>
  <c r="E65" i="1"/>
  <c r="E64" i="1"/>
  <c r="E63" i="1"/>
  <c r="E62" i="1"/>
  <c r="E59" i="1"/>
  <c r="E58" i="1"/>
  <c r="E57" i="1"/>
  <c r="E56" i="1"/>
  <c r="E55" i="1"/>
  <c r="E53" i="1"/>
  <c r="E52" i="1"/>
  <c r="E51" i="1"/>
  <c r="E50" i="1"/>
  <c r="E49" i="1"/>
  <c r="E47" i="1"/>
  <c r="E46" i="1"/>
  <c r="E45" i="1"/>
  <c r="E44" i="1"/>
  <c r="E43" i="1"/>
  <c r="E41" i="1"/>
  <c r="E40" i="1"/>
  <c r="E39" i="1"/>
  <c r="E35" i="1"/>
  <c r="E34" i="1"/>
  <c r="E33" i="1"/>
  <c r="E32" i="1"/>
  <c r="E31" i="1"/>
  <c r="E28" i="1"/>
  <c r="E27" i="1"/>
  <c r="E26" i="1"/>
  <c r="E25" i="1"/>
  <c r="E24" i="1"/>
  <c r="D11" i="1"/>
  <c r="D12" i="1"/>
  <c r="C11" i="1"/>
  <c r="C12" i="1"/>
  <c r="D60" i="1"/>
  <c r="C60" i="1"/>
  <c r="C7" i="1" l="1"/>
  <c r="G60" i="1"/>
  <c r="G12" i="1"/>
  <c r="G11" i="1"/>
  <c r="E12" i="1"/>
  <c r="E11" i="1"/>
  <c r="F42" i="1"/>
  <c r="F73" i="1"/>
  <c r="G42" i="1"/>
  <c r="E60" i="1"/>
  <c r="E76" i="1" l="1"/>
  <c r="E10" i="1" l="1"/>
  <c r="E75" i="1"/>
  <c r="D67" i="1"/>
  <c r="D7" i="1" l="1"/>
  <c r="F19" i="1"/>
  <c r="F7" i="1" l="1"/>
  <c r="E37" i="1"/>
  <c r="E38" i="1"/>
  <c r="E9" i="1" l="1"/>
  <c r="E8" i="1"/>
  <c r="G7" i="1" l="1"/>
  <c r="G109" i="1"/>
  <c r="D109" i="1" l="1"/>
  <c r="E30" i="1" l="1"/>
  <c r="D85" i="1" l="1"/>
  <c r="C85" i="1"/>
  <c r="D36" i="1"/>
  <c r="C36" i="1"/>
  <c r="E36" i="1" l="1"/>
  <c r="E42" i="1"/>
  <c r="E85" i="1"/>
  <c r="D91" i="1" l="1"/>
  <c r="C91" i="1"/>
  <c r="F30" i="1"/>
  <c r="E91" i="1" l="1"/>
  <c r="F23" i="1"/>
  <c r="F22" i="1"/>
  <c r="F21" i="1"/>
  <c r="F20" i="1"/>
  <c r="G67" i="1" l="1"/>
  <c r="F67" i="1"/>
  <c r="F103" i="1"/>
  <c r="G73" i="1"/>
  <c r="G91" i="1"/>
  <c r="F91" i="1"/>
  <c r="E7" i="1" l="1"/>
  <c r="E23" i="1"/>
  <c r="E22" i="1"/>
  <c r="E21" i="1"/>
  <c r="E20" i="1"/>
  <c r="G23" i="1" l="1"/>
  <c r="G22" i="1"/>
  <c r="G21" i="1"/>
  <c r="G20" i="1"/>
  <c r="D103" i="1" l="1"/>
  <c r="C103" i="1"/>
  <c r="D97" i="1"/>
  <c r="C97" i="1"/>
  <c r="G103" i="1" l="1"/>
  <c r="G19" i="1"/>
  <c r="F97" i="1"/>
  <c r="G97" i="1" s="1"/>
  <c r="E103" i="1"/>
  <c r="E97" i="1"/>
  <c r="E109" i="1"/>
  <c r="C13" i="1" l="1"/>
  <c r="E13" i="1" s="1"/>
  <c r="D79" i="1"/>
  <c r="C79" i="1"/>
  <c r="D73" i="1"/>
  <c r="C73" i="1"/>
  <c r="C67" i="1"/>
  <c r="D54" i="1"/>
  <c r="C54" i="1"/>
  <c r="D48" i="1"/>
  <c r="C48" i="1"/>
  <c r="D29" i="1"/>
  <c r="C29" i="1"/>
  <c r="D19" i="1"/>
  <c r="F54" i="1" l="1"/>
  <c r="G54" i="1" s="1"/>
  <c r="E19" i="1"/>
  <c r="E29" i="1"/>
  <c r="E54" i="1"/>
  <c r="E48" i="1"/>
  <c r="E67" i="1"/>
  <c r="E73" i="1"/>
  <c r="F29" i="1"/>
  <c r="F48" i="1"/>
  <c r="G48" i="1" s="1"/>
  <c r="F85" i="1"/>
  <c r="G85" i="1" s="1"/>
  <c r="F79" i="1"/>
  <c r="G79" i="1" s="1"/>
  <c r="G36" i="1"/>
  <c r="E79" i="1"/>
  <c r="G29" i="1" l="1"/>
</calcChain>
</file>

<file path=xl/sharedStrings.xml><?xml version="1.0" encoding="utf-8"?>
<sst xmlns="http://schemas.openxmlformats.org/spreadsheetml/2006/main" count="139" uniqueCount="55">
  <si>
    <t>(тыс. руб.)</t>
  </si>
  <si>
    <t>№ п/п</t>
  </si>
  <si>
    <t>Наименование программы/подпрограммы</t>
  </si>
  <si>
    <t xml:space="preserve">Уточненный план 
на год </t>
  </si>
  <si>
    <t xml:space="preserve">Пояснения, достигнутые и ожидаемые результаты реализации, планируемые сроки размещения закупок в соответствии с планом-графиком и планируемые сроки выполнения работ, оказания услуг, причины неисполнения </t>
  </si>
  <si>
    <t>Исполнено (кассовый расход)</t>
  </si>
  <si>
    <t>Всего по программам 
Ханты-Мансийского автономного округа - Югры</t>
  </si>
  <si>
    <t>федеральный бюджет</t>
  </si>
  <si>
    <t>бюджет ХМАО - Югры</t>
  </si>
  <si>
    <t xml:space="preserve">бюджет МО </t>
  </si>
  <si>
    <t>бюджет МО сверх соглашения</t>
  </si>
  <si>
    <t>привлечённые средства</t>
  </si>
  <si>
    <t xml:space="preserve">                                                                                                                                                                             </t>
  </si>
  <si>
    <t xml:space="preserve">бюджет ХМАО - Югры </t>
  </si>
  <si>
    <t>% исполнения к уточненному плану 
(гр.4/гр.3)</t>
  </si>
  <si>
    <t>Отдел городского хозяйства, тел.52-20-61
Отдел социальной сферы, тел.52-20-59</t>
  </si>
  <si>
    <t>Ожидаемое исполнение на 01.01.2027</t>
  </si>
  <si>
    <t>Ожидаемый остаток средств на 01.01.2027</t>
  </si>
  <si>
    <t xml:space="preserve">АГ: Функции по созданию и осуществлению деятельности муниципальных комиссий по делам несовершеннолетних и защите их прав в рамках переданных государственных полномочий осуществляются в 2026 году в плановом режиме. Производится выплата заработной платы работникам органа местного самоуправления, перечисляются начисления на выплаты по оплате труда. Оплата услуг по содержанию имущества, поставке основных средств и материальных запасов производится по факту поставки товаров, оказания услуг,  в соответствии с условиями заключенных договоров, муниципальных контрактов.  
       </t>
  </si>
  <si>
    <t xml:space="preserve">АГ: В рамках переданных государственных полномочий осуществляется деятельность  по государственной регистрации актов гражданского состояния.
       Производится выплата заработной платы работникам органа местного самоуправления, начисления на выплаты по оплате труда. Оплата услуг по содержанию имущества, поставке основных средств и материальных запасов производится по факту поставки товаров, оказания услуг,  в соответствии с условиями заключенных договоров, муниципальных контрактов. 
     </t>
  </si>
  <si>
    <t>Информация о реализации государственных программ Ханты-Мансийского автономного округа - Югры
на территории города Сургута на 01.07.2026*</t>
  </si>
  <si>
    <t>ДАиГ:
В рамках государственной программы в 2026 году планируется выполнение работ по благоустройству следующих объектов:
1. Набережная правого рукава водохранилища "Сайма", участок от магазина "Изида" до дворца торжеств в г. Сургуте. (2.1 участок). Заключен муниципальный контракт № 3/2026 от 06.02.2026 на сумму 27 450,00 тыс.руб. Срок выполнения работ с 01.06.2026 по 31.08.2026. Готовность объекта 84%;
2. Набережная правого рукава водохранилища "Сайма", участок от магазина "Изида" до дворца торжеств в г. Сургуте. (2.2 участок). Заключен муниципальный контракт № 4/2026 от 06.02.2026 на сумму 34 445,00 тыс.руб. Срок выполнения работ с 01.06.2026 по 31.08.2026. Готовность объекта 86%;
3. Экопарк "за Саймой" (парк "за Саймой". Этап 3.1). Муниципальный контракт № 1/2026 от 21.01.2026 на сумму 27 724,02 тыс.руб. расторгнут в одностороннем порядке. Заключен муниципальный контракт № 30/2026 от 28.08.2026 на сумму 28 003,06 тыс.руб. Срок выполнения работ с 01.06.2026 по 31.08.2026. Готовность объекта 5%;
4. Экопарк "за Саймой" (парк "за Саймой". Этап 3.2). Муниципальный контракт № 2/2026 от 21.01.2026 на сумму 33 688,59 тыс.руб. расторгнут в одностороннем порядке.  Заключен муниципальный контракт № 31/2026 от 28.08.2026 на сумму 34 027,87 тыс.руб. Срок выполнения работ с 01.06.2026 по 31.08.2026. Готовность объекта 10%;
5. Экопарк "За Саймой". Заключен муниципальный контракт № 12/2026 от 25.05.2026 на сумму 47 000,00 тыс.руб. Срок выполнения работ с 01.06.2026 по 31.08.2026. Готовность объекта 58%.
Остаток средств местного бюджета (доля софинансирования) в размере 1 110,27 тыс. руб. образовался в связи с перераспределением средств окружного бюджета, будет предложен к перераспределению.</t>
  </si>
  <si>
    <r>
      <t xml:space="preserve">Государственная программа "Государственная национальная политика и профилактика экстремизма"
</t>
    </r>
    <r>
      <rPr>
        <sz val="16"/>
        <rFont val="Times New Roman"/>
        <family val="1"/>
        <charset val="204"/>
      </rPr>
      <t>1.Субсидии на реализацию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t>
    </r>
  </si>
  <si>
    <t xml:space="preserve">АГ(ДК): В рамках реализации комплекса процессных мероприятий "Укрепление единства российской нации, формирование общероссийской гражданской идентичности, этнокультурное развитие народов России" государственной программы заключено соглашение между отраслевым Департаментом ХМАО-Югры и Администрацией города о предоставлении субсидии. Проведен фестиваль национальных культур "Соцветие". Заключены контракты на приобретение материальных запасов, на предоставление транспортных услуг, услуг по организации и проведению фестиваля национальных культур "Соцветие". Средства освоены в полном объеме.          </t>
  </si>
  <si>
    <t xml:space="preserve">АГ (ДК): В рамках  регионального проекта "Региональный проект "Россия - страна возможностей" государственной программы заключено соглашение между отраслевым Департаментом ХМАО-Югры и Администрацией города о предоставлении субсидии.  Заключены и оплачены договоры на услуги по организации музыкальной площадки, услуги по брендированию мобильных молодёжных пространств, приобретение основных средств и материальных запасов. Средства освоены в полном объёме. </t>
  </si>
  <si>
    <r>
      <t xml:space="preserve">Государственная программа "Современное здравоохранение"
</t>
    </r>
    <r>
      <rPr>
        <sz val="16"/>
        <rFont val="Times New Roman"/>
        <family val="1"/>
        <charset val="204"/>
      </rPr>
      <t>1. Субвенции на организацию осуществления мероприятий по проведению дезинсекции и дератизации в Ханты-Мансийском автономном округе – Югре</t>
    </r>
  </si>
  <si>
    <r>
      <t xml:space="preserve">Государственная программа "Развитие жилищно-коммунального комплекса и энергетики") 
</t>
    </r>
    <r>
      <rPr>
        <sz val="16"/>
        <rFont val="Times New Roman"/>
        <family val="1"/>
        <charset val="204"/>
      </rPr>
      <t>1.Субвенции на 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 
2.Субвенции на возмещение экономически обоснованных расходов, недополученных доходов ресурсоснабжающим организациям, осуществляющим регулируемый вид деятельности в сферах тепло-, водоснабжения и водоотведения, в целях соблюдения установленных предельных (максимальных) индексов изменения размера вносимой гражданами платы за коммунальные услуги 
3.Субсидии на реконструкцию, расширение, модернизацию, строительство коммунальных объектов в целях реализации инфраструктурных проектов (Научно-технологический центр в городе Сургуте) за счет средств бюджета Ханты-Мансийского автономного округа – Югры 
4.Субсидии на реализацию полномочий в сфере жилищно-коммунального комплекса 
5.Субсидии на реконструкцию, расширение, модернизацию, строительство коммунальных объектов 
6.Субсидии на реализацию мероприятий по модернизации коммунальной инфраструктуры Ханты-Мансийского автономного округа – Югры 
7.Субсидии на проектирование, строительство, реконструкцию и техническое перевооружение объектов в сфере жилищно-коммунального хозяйства в целях реализации инфраструктурных проектов (мероприятий) за счет казначейских инфраструктурных кредитов 
8.Реализация мероприятий по модернизации коммунальной инфраструктуры</t>
    </r>
  </si>
  <si>
    <r>
      <t xml:space="preserve">Государственная программа "Экологическая безопасность"
</t>
    </r>
    <r>
      <rPr>
        <sz val="16"/>
        <rFont val="Times New Roman"/>
        <family val="1"/>
        <charset val="204"/>
      </rPr>
      <t>1.Средства от экологических платежей 
2.Субвенции на осуществление отдельных государственных полномочий Ханты-Мансийского автономного округа – Югры в сфере обращения с твердыми коммунальными отходами 
3.Субсидии на ликвидацию накопленного вреда окружающей среде</t>
    </r>
  </si>
  <si>
    <r>
      <t xml:space="preserve">Государственная программа "Современная транспортная система"
</t>
    </r>
    <r>
      <rPr>
        <sz val="16"/>
        <rFont val="Times New Roman"/>
        <family val="1"/>
        <charset val="204"/>
      </rPr>
      <t>1.Субсидии на выполнение дорожных работ в соответствии с программой дорожной деятельности (Средства дорожного фонда Ханты-Мансийского автономного округа – Югры) 
2.Субсидии на модернизацию пассажирского транспорта общего пользования для организации транспортного обслуживания населения в границах городского округа 
3.Субсидии на строительство (реконструкцию) автомобильных дорог общего пользования местного значения (Средства дорожного фонда Ханты-Мансийского автономного округа – Югры) 
4.Субсидии на приведение автомобильных дорог местного значения в нормативное состояние, в том числе слоев износа дорожного покрытия (Средства дорожного фонда Ханты-Мансийского автономного округа – Югры) 
5.Внедрение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(Средства дорожного фонда Ханты-Мансийского автономного округа – Югры)</t>
    </r>
  </si>
  <si>
    <r>
      <t xml:space="preserve">Государственная программа "Строительство"
</t>
    </r>
    <r>
      <rPr>
        <sz val="16"/>
        <rFont val="Times New Roman"/>
        <family val="1"/>
        <charset val="204"/>
      </rPr>
      <t>1.Субвенции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 за счет средств бюджета Ханты-Мансийского автономного округа – Югры 
2.Субвенции на реализацию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 
3.Субсидии на реализацию полномочий в области строительства и жилищных отношений 
4.Субсидии на создание образовательных организаций, организаций для отдыха и оздоровления детей 
5.Субсидии на создание новых мест в муниципальных общеобразовательных организациях в связи с ростом числа обучающихся, вызванным демографическим фактором 
6.Субсидии на обеспечение жильем граждан из числа коренных малочисленных народов Ханты-Мансийского автономного округа - Югры 
7.Осуществление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8.Осуществление полномочий по обеспечению жильем отдельных категорий граждан, установленных Федеральным законом от 12 января 1995 года № 5-ФЗ "О ветеранах" 
9.Осуществление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 
10.Реализация мероприятий по обеспечению жильем молодых семей 
11.Создание новых мест в общеобразовательных организациях в связи с ростом числа обучающихся, вызванным демографическим фактором</t>
    </r>
  </si>
  <si>
    <r>
      <t xml:space="preserve">Государственная программа "Обеспечение эпизоотического и ветеринарно-санитарного благополучия"
</t>
    </r>
    <r>
      <rPr>
        <sz val="16"/>
        <rFont val="Times New Roman"/>
        <family val="1"/>
        <charset val="204"/>
      </rPr>
      <t>1. Субвенции на организацию мероприятий при осуществлении деятельности по обращению с животными без владельцев</t>
    </r>
  </si>
  <si>
    <r>
      <rPr>
        <b/>
        <sz val="16"/>
        <rFont val="Times New Roman"/>
        <family val="1"/>
        <charset val="204"/>
      </rPr>
      <t>Государственная программа "Культурное пространство"</t>
    </r>
    <r>
      <rPr>
        <sz val="16"/>
        <rFont val="Times New Roman"/>
        <family val="1"/>
        <charset val="204"/>
      </rPr>
      <t xml:space="preserve">
1.Субвенции на 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 </t>
    </r>
    <r>
      <rPr>
        <sz val="16"/>
        <color rgb="FFFF0000"/>
        <rFont val="Times New Roman"/>
        <family val="1"/>
        <charset val="204"/>
      </rPr>
      <t xml:space="preserve">
</t>
    </r>
    <r>
      <rPr>
        <sz val="16"/>
        <rFont val="Times New Roman"/>
        <family val="1"/>
        <charset val="204"/>
      </rPr>
      <t xml:space="preserve">2.Субсидии на развитие сферы культуры в муниципальных образованиях Ханты-Мансийского автономного округа – Югры </t>
    </r>
    <r>
      <rPr>
        <sz val="16"/>
        <color rgb="FFFF0000"/>
        <rFont val="Times New Roman"/>
        <family val="1"/>
        <charset val="204"/>
      </rPr>
      <t xml:space="preserve">
</t>
    </r>
    <r>
      <rPr>
        <sz val="16"/>
        <rFont val="Times New Roman"/>
        <family val="1"/>
        <charset val="204"/>
      </rPr>
      <t xml:space="preserve">3.Поддержка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(Поддержка творческой деятельности и (или) укрепление материально-технической базы детских и кукольных театров) </t>
    </r>
    <r>
      <rPr>
        <sz val="16"/>
        <color rgb="FFFF0000"/>
        <rFont val="Times New Roman"/>
        <family val="1"/>
        <charset val="204"/>
      </rPr>
      <t xml:space="preserve">
</t>
    </r>
    <r>
      <rPr>
        <sz val="16"/>
        <rFont val="Times New Roman"/>
        <family val="1"/>
        <charset val="204"/>
      </rPr>
      <t xml:space="preserve">4.Государственная поддержка отрасли культуры (Комплектование книжных фондов библиотек муниципальных образований автономного округа) </t>
    </r>
    <r>
      <rPr>
        <sz val="16"/>
        <color rgb="FFFF0000"/>
        <rFont val="Times New Roman"/>
        <family val="1"/>
        <charset val="204"/>
      </rPr>
      <t xml:space="preserve">
</t>
    </r>
    <r>
      <rPr>
        <sz val="16"/>
        <rFont val="Times New Roman"/>
        <family val="1"/>
        <charset val="204"/>
      </rPr>
      <t xml:space="preserve">5.Техническое оснащение региональных и муниципальных музеев </t>
    </r>
    <r>
      <rPr>
        <sz val="16"/>
        <color rgb="FFFF0000"/>
        <rFont val="Times New Roman"/>
        <family val="1"/>
        <charset val="204"/>
      </rPr>
      <t xml:space="preserve">
</t>
    </r>
    <r>
      <rPr>
        <sz val="16"/>
        <rFont val="Times New Roman"/>
        <family val="1"/>
        <charset val="204"/>
      </rPr>
      <t>6.Модернизация учреждений культуры, включая создание детских культурно-просветительских центров на базе учреждений культуры (Ежегодный Всероссийский конкурс среди домов культуры для выявления лучших практик их работы)</t>
    </r>
  </si>
  <si>
    <r>
      <rPr>
        <b/>
        <sz val="16"/>
        <rFont val="Times New Roman"/>
        <family val="1"/>
        <charset val="204"/>
      </rPr>
      <t>Государственная программа "Развитие физической культуры и спорта"</t>
    </r>
    <r>
      <rPr>
        <sz val="16"/>
        <color rgb="FFFF0000"/>
        <rFont val="Times New Roman"/>
        <family val="1"/>
        <charset val="204"/>
      </rPr>
      <t xml:space="preserve">
</t>
    </r>
    <r>
      <rPr>
        <sz val="16"/>
        <rFont val="Times New Roman"/>
        <family val="1"/>
        <charset val="204"/>
      </rPr>
      <t xml:space="preserve">1.Субсидии на софинансирование расходов муниципальных образований по обеспечению образовательных организаций, осуществляющих подготовку спортивного резерва </t>
    </r>
    <r>
      <rPr>
        <sz val="16"/>
        <color rgb="FFFF0000"/>
        <rFont val="Times New Roman"/>
        <family val="1"/>
        <charset val="204"/>
      </rPr>
      <t xml:space="preserve">
</t>
    </r>
    <r>
      <rPr>
        <sz val="16"/>
        <rFont val="Times New Roman"/>
        <family val="1"/>
        <charset val="204"/>
      </rPr>
      <t xml:space="preserve">2.Субсидии на софинансирование расходов муниципальных образований по развитию сети спортивных объектов шаговой доступности </t>
    </r>
    <r>
      <rPr>
        <sz val="16"/>
        <color rgb="FFFF0000"/>
        <rFont val="Times New Roman"/>
        <family val="1"/>
        <charset val="204"/>
      </rPr>
      <t xml:space="preserve">
</t>
    </r>
    <r>
      <rPr>
        <sz val="16"/>
        <rFont val="Times New Roman"/>
        <family val="1"/>
        <charset val="204"/>
      </rPr>
      <t xml:space="preserve">3.Государственная поддержка организаций, входящих в систему спортивной подготовки </t>
    </r>
    <r>
      <rPr>
        <sz val="16"/>
        <color rgb="FFFF0000"/>
        <rFont val="Times New Roman"/>
        <family val="1"/>
        <charset val="204"/>
      </rPr>
      <t xml:space="preserve">
</t>
    </r>
    <r>
      <rPr>
        <sz val="16"/>
        <rFont val="Times New Roman"/>
        <family val="1"/>
        <charset val="204"/>
      </rPr>
      <t>4.Закупка и монтаж оборудования для создания "умных" спортивных площадок</t>
    </r>
  </si>
  <si>
    <r>
      <rPr>
        <b/>
        <sz val="16"/>
        <rFont val="Times New Roman"/>
        <family val="1"/>
        <charset val="204"/>
      </rPr>
      <t xml:space="preserve">Государственная программа "Поддержка занятости населения"
</t>
    </r>
    <r>
      <rPr>
        <sz val="16"/>
        <rFont val="Times New Roman"/>
        <family val="1"/>
        <charset val="204"/>
      </rPr>
      <t>1.Субвенции на осуществление отдельных государственных полномочий в сфере трудовых отношений и государственного управления охраной труда 
2. Департамент труда и занятости населения ХМАО-Югры</t>
    </r>
  </si>
  <si>
    <r>
      <rPr>
        <b/>
        <sz val="16"/>
        <rFont val="Times New Roman"/>
        <family val="1"/>
        <charset val="204"/>
      </rPr>
      <t xml:space="preserve">Государственная программа "Развитие гражданского общества"
</t>
    </r>
    <r>
      <rPr>
        <sz val="16"/>
        <rFont val="Times New Roman"/>
        <family val="1"/>
        <charset val="204"/>
      </rPr>
      <t>1.Субсидии на реализацию молодежных инициатив, отобранных по результатам конкурса</t>
    </r>
  </si>
  <si>
    <r>
      <rPr>
        <b/>
        <sz val="16"/>
        <rFont val="Times New Roman"/>
        <family val="1"/>
        <charset val="204"/>
      </rPr>
      <t xml:space="preserve">Государственная программа "Развитие образования"
</t>
    </r>
    <r>
      <rPr>
        <sz val="16"/>
        <rFont val="Times New Roman"/>
        <family val="1"/>
        <charset val="204"/>
      </rPr>
      <t>1.Субвенции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Ханты-Мансийского автономного округа – Югры отдельных государственных полномочий в области образования;
2.Субвенции на социальную поддержку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3.Субвенции на предоставление компенсации части родительской платы, компенсации расходов в связи с освобождением от взимания родительской платы за присмотр и уход за детьми в организациях, осуществляющих образовательную деятельность по реализации образовательной программы дошкольного образования;
4.Субвенции на организацию и обеспечение отдыха и оздоровления детей, в том числе в этнической среде;
5.Субсидии на организацию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r>
    <r>
      <rPr>
        <sz val="16"/>
        <color rgb="FFFF0000"/>
        <rFont val="Times New Roman"/>
        <family val="1"/>
        <charset val="204"/>
      </rPr>
      <t xml:space="preserve">
</t>
    </r>
    <r>
      <rPr>
        <sz val="16"/>
        <rFont val="Times New Roman"/>
        <family val="1"/>
        <charset val="204"/>
      </rPr>
      <t>6.Субсидии на дополнительное финансовое обеспечение мероприятий по организации питания обучающихся начальных классов с 1 по 4 классы частных общеобразовательных организаций, осуществляющих образовательную деятельность по имеющим государственную аккредитацию основным общеобразовательным программам;
7.Иные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8.Иные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r>
    <r>
      <rPr>
        <sz val="16"/>
        <color rgb="FFFF0000"/>
        <rFont val="Times New Roman"/>
        <family val="1"/>
        <charset val="204"/>
      </rPr>
      <t xml:space="preserve">
</t>
    </r>
    <r>
      <rPr>
        <sz val="16"/>
        <rFont val="Times New Roman"/>
        <family val="1"/>
        <charset val="204"/>
      </rPr>
      <t>9.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10.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r>
  </si>
  <si>
    <r>
      <rPr>
        <sz val="16"/>
        <rFont val="Times New Roman"/>
        <family val="1"/>
        <charset val="204"/>
      </rPr>
      <t>ДО:  Соглашения между отраслевым Департаментом ХМАО-Югры и Администрацией города о предоставлении субсидии заключены.</t>
    </r>
    <r>
      <rPr>
        <sz val="16"/>
        <color rgb="FFFF0000"/>
        <rFont val="Times New Roman"/>
        <family val="1"/>
        <charset val="204"/>
      </rPr>
      <t xml:space="preserve">
</t>
    </r>
    <r>
      <rPr>
        <sz val="16"/>
        <rFont val="Times New Roman"/>
        <family val="1"/>
        <charset val="204"/>
      </rPr>
      <t>Численность воспитанников, получающих дошкольное образование в образовательных учреждениях всех форм собственности, реализующих основную образовательную программу дошкольного образования -28 313 чел.</t>
    </r>
    <r>
      <rPr>
        <sz val="16"/>
        <color rgb="FFFF0000"/>
        <rFont val="Times New Roman"/>
        <family val="1"/>
        <charset val="204"/>
      </rPr>
      <t xml:space="preserve">
</t>
    </r>
    <r>
      <rPr>
        <sz val="16"/>
        <rFont val="Times New Roman"/>
        <family val="1"/>
        <charset val="204"/>
      </rPr>
      <t>Численность учащихся, получающих общее и дополнительное образование в общеобразовательных учреждениях, подведомственных департаменту образования, в частной общеобразовательной организации - 63 182 чел.</t>
    </r>
    <r>
      <rPr>
        <sz val="16"/>
        <color rgb="FFFF0000"/>
        <rFont val="Times New Roman"/>
        <family val="1"/>
        <charset val="204"/>
      </rPr>
      <t xml:space="preserve">
</t>
    </r>
    <r>
      <rPr>
        <sz val="16"/>
        <rFont val="Times New Roman"/>
        <family val="1"/>
        <charset val="204"/>
      </rPr>
      <t>Планируемая численность детей в лагерях с дневным пребыванием детей на базе муниципальных (немуниципальных) организаций, в том числе социально ориентированных некоммерческих организаций, на 2026 год - 15 867 чел.</t>
    </r>
    <r>
      <rPr>
        <sz val="16"/>
        <color rgb="FFFF0000"/>
        <rFont val="Times New Roman"/>
        <family val="1"/>
        <charset val="204"/>
      </rPr>
      <t xml:space="preserve"> </t>
    </r>
    <r>
      <rPr>
        <sz val="16"/>
        <rFont val="Times New Roman"/>
        <family val="1"/>
        <charset val="204"/>
      </rPr>
      <t>В период весенних каникул организованы лагеря с дневным пребыванием детей для 4 735 детей.</t>
    </r>
    <r>
      <rPr>
        <sz val="16"/>
        <color rgb="FFFF0000"/>
        <rFont val="Times New Roman"/>
        <family val="1"/>
        <charset val="204"/>
      </rPr>
      <t xml:space="preserve"> </t>
    </r>
    <r>
      <rPr>
        <sz val="16"/>
        <rFont val="Times New Roman"/>
        <family val="1"/>
        <charset val="204"/>
      </rPr>
      <t>В период летних каникул организованы лагеря с дневным пребыванием детей для 8 347 детей.</t>
    </r>
    <r>
      <rPr>
        <sz val="16"/>
        <color rgb="FFFF0000"/>
        <rFont val="Times New Roman"/>
        <family val="1"/>
        <charset val="204"/>
      </rPr>
      <t xml:space="preserve"> </t>
    </r>
    <r>
      <rPr>
        <sz val="16"/>
        <rFont val="Times New Roman"/>
        <family val="1"/>
        <charset val="204"/>
      </rPr>
      <t>В период осенних каникул планируется организация лагерей с дневным пребыванием детей для 2 785 детей.</t>
    </r>
    <r>
      <rPr>
        <sz val="16"/>
        <color rgb="FFFF0000"/>
        <rFont val="Times New Roman"/>
        <family val="1"/>
        <charset val="204"/>
      </rPr>
      <t xml:space="preserve">
</t>
    </r>
    <r>
      <rPr>
        <sz val="16"/>
        <rFont val="Times New Roman"/>
        <family val="1"/>
        <charset val="204"/>
      </rPr>
      <t xml:space="preserve">Планируемое количество путевок для детей в возрасте от 6 до 17 лет (включительно) имеющих место жительства на территории города Сургута на 2026 год - 2 597 штук. На 01.10.2026 приобретено путевок для детей в организации отдыха детей и их оздоровления, расположенных на территории Тюменской области, Свердловской области, Республики Башкортостан, Республики Татарстан, Сургутского района, Пермского края - 2 303 штуки.   </t>
    </r>
    <r>
      <rPr>
        <sz val="16"/>
        <color rgb="FFFF0000"/>
        <rFont val="Times New Roman"/>
        <family val="1"/>
        <charset val="204"/>
      </rPr>
      <t xml:space="preserve">
</t>
    </r>
    <r>
      <rPr>
        <sz val="16"/>
        <rFont val="Times New Roman"/>
        <family val="1"/>
        <charset val="204"/>
      </rPr>
      <t xml:space="preserve">В рамках реализации регионального проекта «Педагоги и наставники» в 36-и муниципальных общеобразовательных учреждениях финансируются мероприятия по обеспечению деятельности советников директора по воспитанию и взаимодействию с детскими общественными объединениями.  </t>
    </r>
    <r>
      <rPr>
        <sz val="16"/>
        <color rgb="FFFF0000"/>
        <rFont val="Times New Roman"/>
        <family val="1"/>
        <charset val="204"/>
      </rPr>
      <t xml:space="preserve">
</t>
    </r>
    <r>
      <rPr>
        <sz val="16"/>
        <rFont val="Times New Roman"/>
        <family val="1"/>
        <charset val="204"/>
      </rPr>
      <t>АГ(ДК): Реализация программы осуществляется в плановом режиме, освоение средств планируется до конца 2026 года. Планируемая численность детей в лагерях с дневным пребыванием детей в каникулярные периоды на 2026 год - 770 чел. В период весенних и летних каникул организованы лагеря с дневным пребыванием детей для 550 детей. В период осенних каникул планируется организация лагерей с дневным пребыванием детей для 220 детей.</t>
    </r>
  </si>
  <si>
    <r>
      <t xml:space="preserve">Государственная программа "Социальное и демографическое развитие"
</t>
    </r>
    <r>
      <rPr>
        <sz val="16"/>
        <rFont val="Times New Roman"/>
        <family val="1"/>
        <charset val="204"/>
      </rPr>
      <t>1. Субвенции на 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r>
  </si>
  <si>
    <r>
      <t xml:space="preserve">Государственная программа "Развитие агропромышленного комплекса"
</t>
    </r>
    <r>
      <rPr>
        <sz val="16"/>
        <rFont val="Times New Roman"/>
        <family val="1"/>
        <charset val="204"/>
      </rPr>
      <t>1.Субвенции на поддержку сельскохозяйственного производства и деятельности по заготовке и переработке дикоросов</t>
    </r>
  </si>
  <si>
    <r>
      <t xml:space="preserve">Государственная программа "Развитие государственной гражданской и муниципальной службы"
</t>
    </r>
    <r>
      <rPr>
        <sz val="16"/>
        <rFont val="Times New Roman"/>
        <family val="1"/>
        <charset val="204"/>
      </rPr>
      <t>1.Субвенции на 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 
2.Осуществление переданных полномочий Российской Федерации на государственную регистрацию актов гражданского состояния</t>
    </r>
  </si>
  <si>
    <r>
      <t xml:space="preserve">Государственная программа "Безопасность жизнедеятельности и профилактика правонарушений"
</t>
    </r>
    <r>
      <rPr>
        <sz val="16"/>
        <rFont val="Times New Roman"/>
        <family val="1"/>
        <charset val="204"/>
      </rPr>
      <t>1.Субвенции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 
2.Субсидии на создание условий для деятельности народных дружин
3.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4. Иные межбюджетные трансферты на реализацию мероприятий по оснащению мест проживания отдельных категорий граждан автономными дымовыми пожарными извещателями                                                                                                                                                                                        5. Иные межбюджетные трансферты победителям конкурсов муниципальных образований Ханты-Мансийского автономного округа – Югры в сфере организации мероприятий по профилактике незаконного потребления наркотических средств и психотропных веществ, наркомании</t>
    </r>
  </si>
  <si>
    <t>*В информации указаны государственные программы Ханты-Мансийского автономного округа - Югры реализуемые на территории города Сургута на 01.10.2026</t>
  </si>
  <si>
    <t xml:space="preserve">АГ: В рамках реализации программы:
- осуществляются расходы на оплату труда, перечисление начислений на выплаты по оплате труда муниципальных служащих органов местного самоуправления, реализующих переданное отдельное государственное полномочие по  поддержке сельскохозяйственного производства и деятельности по заготовке и переработке дикоросов;
- запланированы расходы на предоставление субсидии на возмещение затрат за объемы реализованной пищевой рыбной продукции собственного производства.  В период с 28.04.2026 по 05.05.2026, с 29.06.2026 по 06.07.2026 проведены отборы получателей субсидий на поддержку рыбохозяйственного комплекса товаропроизводителям, отборы признаны несостоявшимся, поскольку в течение срока подачи заявок не подано ни одной заявки. 
Ожидаемое неисполнение составит 16 022,80 тыс.руб.
  </t>
  </si>
  <si>
    <t xml:space="preserve">АГ: В рамках переданных полномочий осуществляется деятельность в сфере трудовых отношений и государственного управления охраной труда. Производится выплата заработной платы работникам органа местного самоуправления, перечисление начислений на выплаты по оплате труда. Оплата услуг по содержанию имущества, поставке материальных запасов производится по факту поставки товаров, оказания услуг в соответствии с условиями заключенных договоров, муниципальных контрактов.                                                                                                                                                                                                                                                                                                                                                                                                                                                                                                                                            АГ (ДК): В рамках реализации государственной программы Ханты-Мансийского автономного округа - Югры "Поддержка занятости населения" заключен договор "О реализации мероприятий временного трудоустройства государственной программы Ханты-Мансийского автономного округа - Югры "Поддержка занятости населения" на организацию временного трудоустройства несовершеннолетних граждан в возрасте от 14 до 18 лет в свободное от учебы время от 30.12.2025 № 120/01 и дополнительные соглашения к договору от 09.04.2026 № 120/01-01, от 24.08.2026 № 120/01-02 на сумму 12 540,27 тыс. руб.  
Для обеспечения реализации мероприятий государственной программы КУ ХМАО-Югры "Сургутский центр занятости населения" проводит работу по поиску кандидатов для их трудоустройства. По состоянию на 01.10.2026 возмещены расходы по заработной плате временно трудоустроенных в муниципальное учреждение граждан на основании актов о целевом использовании средств и исполнении обязательств по договору с КУ ХМАО-Югры "Сургутский центр занятости населения" (1 490 чел.).        
ДО:  В рамках реализации государственной программы Ханты-Мансийского автономного округа - Югры "Поддержка занятости населения" заключены договоры  между КУ ХМАО-Югры "Центр занятости населения Ханты-Мансийского автономного округа - Югры" и МБОУ СШ № 12 от 07.04.2026 № 23/01 на организацию стажировок инвалидов трудоспособного возраста, в том числе инвалидов молодого возраста и инвалидов, получивших инвалидность впервые, от 21.05.2026 № 37/01 на содействие трудоустройству незанятых инвалидов трудоспособного возраста, в том числе инвалидов молодого возраста, на оборудованные (оснащенные) рабочие места на сумму 229,43 тыс.руб. По состоянию на 01.10.2026   произведена выплата заработной платы  двум работникам трудоустроенных на рабочие места (уборщики служебных помещений) и оплачены страховые взносы в размере 31, 38 тыс. руб.                                                                                                                                                                                                                                                                                   
ДФ: Заключено соглашение между отраслевым Департаментом ХМАО-Югры и Администрацией города о предоставлении иного межбюджетного трансферта.
Иные межбюджетные трансферты на реализацию  мероприятий по содействию трудоустройству граждан зарезервированы в составе утвержденных бюджетных ассигнований до определения исполнителей в размере 100,0 тыс. рублей.                                                                                                                                                                                                                                                                                                                                                                             Перераспределение средств, зарезервированных в смете департамента финансов на реализацию мероприятий по содействию трудоустройству граждан будет осуществлено после заключения договора между казенным учреждением Ханты-Мансийского автономного округа – Югры «Центр занятости населения» и муниципальным учреждением.
</t>
  </si>
  <si>
    <t xml:space="preserve">АГ: В рамках реализации  переданного государственного полномочия осуществляется деятельность  в сфере обращения с твердыми коммунальными отходами.  Производится выплата заработной платы работникам органа местного самоуправления, перечисление начислений на выплаты по оплате труда, приобретены канцелярские товары и изделия из бумаги. 
ДГХ: В рамках реализации государственной программы запланировано выполнение работ по корректировке проектно-сметной документации «Выполнение работ по разработке проекта по выводу из эксплуатации полигона для захоронения твердых бытовых отходов и рекультивации нарушенных земель при размещении отходов IV-V класса опасности второй очереди муниципального полигона для захоронения твердых бытовых отходов». На 01.10.2026 разработана проектно-сметная документация, получено положительное заключение государственной экологической экспертизы и заключение об обоснованности достоверности определения сметной стоимости, выполнена приемка выполненных работ, работы оплачены на сумму 10 000,00 тыс.руб.
В результате внесенных изменений окончательная стоимость работ по ликвидации накопленного вреда на объекте согласно сметным расчетам составила 1 605 789,1 тыс. руб., плановый срок начала работ - 2027 год.
В адрес Природнадзора Югры направлен запрос (от 26.06.2026 № 01-0212643/6) о согласовании использования средств, предусмотренных в 2026 году, в 2027-2029 годах.
Остаток средств в размере 341 387,10 тыс.руб. сложился в связи переносом срока начала выполнения работ на 2027 год.
</t>
  </si>
  <si>
    <r>
      <rPr>
        <sz val="16"/>
        <rFont val="Times New Roman"/>
        <family val="1"/>
        <charset val="204"/>
      </rPr>
      <t xml:space="preserve">АГ: В рамках переданного отдельного государственного полномочия Ханты-Мансийского автономного округа-Югры по проведению мероприятий по предупреждению и ликвидации болезней от животных, их лечению, защите населения от болезней, общих для человека и животных производятся расходы по выплате заработной платы работникам органа местного самоуправления, оплате начислений на выплаты по оплате труда. 
</t>
    </r>
    <r>
      <rPr>
        <sz val="16"/>
        <color rgb="FFFF0000"/>
        <rFont val="Times New Roman"/>
        <family val="1"/>
        <charset val="204"/>
      </rPr>
      <t xml:space="preserve">
</t>
    </r>
    <r>
      <rPr>
        <sz val="16"/>
        <rFont val="Times New Roman"/>
        <family val="1"/>
        <charset val="204"/>
      </rPr>
      <t>ДГХ: В рамках реализации мероприятий программы заключен муниципальный контракт с ИП Давлетов Константин Аркадьевич на оказание услуг по осуществлению деятельности по обращению с животными без владельцев. На 01.10.2026 за счет средств окружного бюджета услуги оплачены в сумме 4 622,85 тыс.руб (отловлено 352 животных без владельцев).
Расходы запланированы в течение года.</t>
    </r>
    <r>
      <rPr>
        <sz val="16"/>
        <color rgb="FFFF0000"/>
        <rFont val="Times New Roman"/>
        <family val="1"/>
        <charset val="204"/>
      </rPr>
      <t xml:space="preserve">
</t>
    </r>
  </si>
  <si>
    <r>
      <rPr>
        <sz val="16"/>
        <rFont val="Times New Roman"/>
        <family val="1"/>
        <charset val="204"/>
      </rPr>
      <t xml:space="preserve">ДГХ: В рамках реализации государственной программы выполнены мероприятия:
- по акарицидной обработке территорий (1,2,3 этапы)- 452,53 га;
- по ларвицидной обработке (1,2 этапы) - 326,06 га; 
- по барьерной дератизации (1,2 этапы) - 232,30 га;
- по проведению контроля эффективности акарицидной (трехкратной) и ларвицидной (двукратной) обработкам открытых водоемов, дератизации (двукратной) селитебной зоны территорий г.Сургута ХМАО-Югры. Освоение средств запланировано до конца года.
Расходы на оплату труда, перечисление начислений на выплаты по оплате труда в рамках переданных государственных полномочий Ханты-Мансийского автономного округа - Югры по организации осуществления мероприятий по проведению дезинсекции и дератизации в сумме 39,65 тыс.руб. запланированы на 4 квартал 2026 года.
</t>
    </r>
    <r>
      <rPr>
        <sz val="16"/>
        <color rgb="FFFF0000"/>
        <rFont val="Times New Roman"/>
        <family val="1"/>
        <charset val="204"/>
      </rPr>
      <t xml:space="preserve">
</t>
    </r>
  </si>
  <si>
    <r>
      <rPr>
        <sz val="16"/>
        <rFont val="Times New Roman"/>
        <family val="1"/>
        <charset val="204"/>
      </rPr>
      <t xml:space="preserve">АГ(ДК): 1. В рамках реализации регионального проекта "Развитие искусства и творчества" заключено соглашение между отраслевым Департаментом ХМАО-Югры и Администрацией города о предоставлении субсидии. Бюджетные ассигнования запланированы на усовершенствование детских и кукольных театров путем создания новых постановок и (или) улучшения материально-технического оснащения (МАУ "ТАиК "Петрушка"). Заключены и оплачены контракты на приобретение материальных запасов, оказание услуг в целях проведения спектакля малой формы "Страсти по Шерлоку". Средства освоены в полном объеме.                                                                                                                                                        </t>
    </r>
    <r>
      <rPr>
        <sz val="16"/>
        <color rgb="FFFF0000"/>
        <rFont val="Times New Roman"/>
        <family val="1"/>
        <charset val="204"/>
      </rPr>
      <t xml:space="preserve">                                                                                                                                                                                                                                                                                                             </t>
    </r>
    <r>
      <rPr>
        <sz val="16"/>
        <rFont val="Times New Roman"/>
        <family val="1"/>
        <charset val="204"/>
      </rPr>
      <t xml:space="preserve">2. В рамках реализации регионального проекта "Сохранение культурного и исторического наследия" заключены 2 соглашения между отраслевым Департаментом ХМАО-Югры и Администрацией города о предоставлении субсидии.   </t>
    </r>
    <r>
      <rPr>
        <sz val="16"/>
        <color rgb="FFFF0000"/>
        <rFont val="Times New Roman"/>
        <family val="1"/>
        <charset val="204"/>
      </rPr>
      <t xml:space="preserve">                                                                                                                                                                                                                                        </t>
    </r>
    <r>
      <rPr>
        <sz val="16"/>
        <rFont val="Times New Roman"/>
        <family val="1"/>
        <charset val="204"/>
      </rPr>
      <t xml:space="preserve">2.1. Заключены и оплачены договоры на поставку комплекта печатных изданий. Средства освоены в полном объеме. </t>
    </r>
    <r>
      <rPr>
        <sz val="16"/>
        <color rgb="FFFF0000"/>
        <rFont val="Times New Roman"/>
        <family val="1"/>
        <charset val="204"/>
      </rPr>
      <t xml:space="preserve">                                                                                                                                                                                                                                                                                                                                                                                                                                                                                                                       
</t>
    </r>
    <r>
      <rPr>
        <sz val="16"/>
        <rFont val="Times New Roman"/>
        <family val="1"/>
        <charset val="204"/>
      </rPr>
      <t>2.2. Заключены и оплачены контракты на приобретение услуг по предоставлению права использования программного обеспечения и базы данных «ЛитРес: Библиотека», информационно-техническому сопровождению программных продуктов САБ "Ирбис",</t>
    </r>
    <r>
      <rPr>
        <sz val="16"/>
        <color rgb="FFFF0000"/>
        <rFont val="Times New Roman"/>
        <family val="1"/>
        <charset val="204"/>
      </rPr>
      <t xml:space="preserve"> </t>
    </r>
    <r>
      <rPr>
        <sz val="16"/>
        <rFont val="Times New Roman"/>
        <family val="1"/>
        <charset val="204"/>
      </rPr>
      <t xml:space="preserve">гарантийному абонентскому обслуживанию автоматизировано-интегрированной библиотечной системе "МегаПро" и приобретение комплектов оборудования для библиотечных пунктов. Средства освоены в полном объеме.   </t>
    </r>
    <r>
      <rPr>
        <sz val="16"/>
        <color rgb="FFFF0000"/>
        <rFont val="Times New Roman"/>
        <family val="1"/>
        <charset val="204"/>
      </rPr>
      <t xml:space="preserve">                                                                                                                                                                                                                    </t>
    </r>
    <r>
      <rPr>
        <sz val="16"/>
        <rFont val="Times New Roman"/>
        <family val="1"/>
        <charset val="204"/>
      </rPr>
      <t xml:space="preserve">3. В рамках реализации регионального проекта "Семейные ценности и инфраструктура культуры" заключены 2 соглашения между отраслевым Департаментом ХМАО-Югры и Администрацией города о предоставлении субсидии.   </t>
    </r>
    <r>
      <rPr>
        <sz val="16"/>
        <color rgb="FFFF0000"/>
        <rFont val="Times New Roman"/>
        <family val="1"/>
        <charset val="204"/>
      </rPr>
      <t xml:space="preserve">                                                                                                                                                                                                                                        </t>
    </r>
    <r>
      <rPr>
        <sz val="16"/>
        <rFont val="Times New Roman"/>
        <family val="1"/>
        <charset val="204"/>
      </rPr>
      <t xml:space="preserve">3.1. Заключены и оплачены контракты на приобретение крыши мобильного сценического комплекса. Планируется приобретение оборудования звукоусиления. Освоение средств планируется в 4 квартале 2026 года. </t>
    </r>
    <r>
      <rPr>
        <sz val="16"/>
        <color rgb="FFFF0000"/>
        <rFont val="Times New Roman"/>
        <family val="1"/>
        <charset val="204"/>
      </rPr>
      <t xml:space="preserve">                                                                                                                                                                                                                                                                                                                                                                                                                                                                                                                      
</t>
    </r>
    <r>
      <rPr>
        <sz val="16"/>
        <rFont val="Times New Roman"/>
        <family val="1"/>
        <charset val="204"/>
      </rPr>
      <t>3.2. Заключены и оплачены контракты на приобретение фондового оборудования, голографического вентилятора, интерактивных трибун, интерактивной панели, информационного терминала, фотокамер цифровых, шкафов металлических комбинированных, светодиодного экрана, моноблока, манекенов.</t>
    </r>
    <r>
      <rPr>
        <sz val="16"/>
        <color rgb="FFFF0000"/>
        <rFont val="Times New Roman"/>
        <family val="1"/>
        <charset val="204"/>
      </rPr>
      <t xml:space="preserve"> </t>
    </r>
    <r>
      <rPr>
        <sz val="16"/>
        <rFont val="Times New Roman"/>
        <family val="1"/>
        <charset val="204"/>
      </rPr>
      <t xml:space="preserve">Планируется приобретение оборудования и технических средств для оснащения музея (МБУК "СКМ"). Освоение средств планируется в 4 квартале 2026 года.                                                                                                                                       </t>
    </r>
    <r>
      <rPr>
        <sz val="16"/>
        <color rgb="FFFF0000"/>
        <rFont val="Times New Roman"/>
        <family val="1"/>
        <charset val="204"/>
      </rPr>
      <t xml:space="preserve">                                                                                                               </t>
    </r>
    <r>
      <rPr>
        <sz val="16"/>
        <rFont val="Times New Roman"/>
        <family val="1"/>
        <charset val="204"/>
      </rPr>
      <t xml:space="preserve">АГ: В рамках переданных государственных полномочий осуществляются функции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 На отчетную дату  исполнение составило 100%, приобретены: мебель, оборудование и программное обеспечение ИС "Находка - СФЕРА". </t>
    </r>
    <r>
      <rPr>
        <sz val="16"/>
        <color rgb="FFFF0000"/>
        <rFont val="Times New Roman"/>
        <family val="1"/>
        <charset val="204"/>
      </rPr>
      <t xml:space="preserve">
</t>
    </r>
  </si>
  <si>
    <r>
      <t xml:space="preserve">Государственная программа "Пространственное развитие и формирование комфортной городской среды"
</t>
    </r>
    <r>
      <rPr>
        <sz val="16"/>
        <rFont val="Times New Roman"/>
        <family val="1"/>
        <charset val="204"/>
      </rPr>
      <t>1.Субсидии на реализацию полномочий в области градостроительной деятельности Реализация программ формирования современной городской среды</t>
    </r>
  </si>
  <si>
    <r>
      <rPr>
        <sz val="16"/>
        <rFont val="Times New Roman"/>
        <family val="1"/>
        <charset val="204"/>
      </rPr>
      <t xml:space="preserve">АГ:  
1. В рамках переданных государственных полномочий осуществляется деятельность административных комиссий.  Производится выплата заработной платы работникам органа местного самоуправления, начислений на выплаты по оплате труда. Оплата услуг по содержанию имущества осуществляется по факту оказания услуг, работ в соответствии с условиями заключенных договоров, муниципальных контрактов.        
2. За счет субвенции федерального бюджета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произведены расходы на услуги СМИ по печати списков кандидатов, почтовые услуги.
3.  В рамках реализации государственной программы заключено соглашение между отраслевым Департаментом ХМАО-Югры  и Администрацией города о предоставлении субсидии в 2026 году на создание условий для деятельности народных дружин. Финансовые средства направлены на страхование и материальное стимулирование народных дружинников. </t>
    </r>
    <r>
      <rPr>
        <sz val="16"/>
        <color rgb="FFFF0000"/>
        <rFont val="Times New Roman"/>
        <family val="1"/>
        <charset val="204"/>
      </rPr>
      <t xml:space="preserve">
</t>
    </r>
    <r>
      <rPr>
        <sz val="16"/>
        <rFont val="Times New Roman"/>
        <family val="1"/>
        <charset val="204"/>
      </rPr>
      <t>4. Заключено соглашение между отраслевым Департаментом ХМАО-Югры  и Администрацией города о  предоставлении иных межбюджетных трансфертов в 2026 году на реализацию мероприятий по оснащению мест проживания отдельных категорий граждан автономными дымовыми пожарными извещателями.  Расходы будут произведены в 4 квартале текущего года в соответствии с условиями заключаемых договоров, муниципальных контрактов.</t>
    </r>
    <r>
      <rPr>
        <sz val="16"/>
        <color rgb="FFFF0000"/>
        <rFont val="Times New Roman"/>
        <family val="1"/>
        <charset val="204"/>
      </rPr>
      <t xml:space="preserve">
</t>
    </r>
    <r>
      <rPr>
        <sz val="16"/>
        <rFont val="Times New Roman"/>
        <family val="1"/>
        <charset val="204"/>
      </rPr>
      <t>АГ (ДК): В рамках государственной программы заключено соглашение между отраслевым Департаментом ХМАО-Югры и Администрацией города о предоставлении иного межбюджетного трансферта местному бюджету из бюджета ХМАО-Югры победителю конкурса муниципальных образований ХМАО – Югры</t>
    </r>
    <r>
      <rPr>
        <sz val="16"/>
        <color rgb="FFFF0000"/>
        <rFont val="Times New Roman"/>
        <family val="1"/>
        <charset val="204"/>
      </rPr>
      <t xml:space="preserve"> </t>
    </r>
    <r>
      <rPr>
        <sz val="16"/>
        <rFont val="Times New Roman"/>
        <family val="1"/>
        <charset val="204"/>
      </rPr>
      <t>в сфере организации мероприятий по профилактике незаконного потребления наркотических средств и психотропных веществ, наркомании.</t>
    </r>
    <r>
      <rPr>
        <sz val="16"/>
        <color rgb="FFFF0000"/>
        <rFont val="Times New Roman"/>
        <family val="1"/>
        <charset val="204"/>
      </rPr>
      <t xml:space="preserve"> </t>
    </r>
    <r>
      <rPr>
        <sz val="16"/>
        <rFont val="Times New Roman"/>
        <family val="1"/>
        <charset val="204"/>
      </rPr>
      <t xml:space="preserve">Бюджетные ассигнования запланированы на организацию и проведение антинаркотических мероприятий, приобретение атрибутики с антинаркотическими логотипами. Планируется проведение игровой спартакиады «Энергодрайв» в октябре-декабре 2026 года. На отчетную дату заключены и оплачены контракты (договоры) на закупку и поставку товаров.
</t>
    </r>
  </si>
  <si>
    <r>
      <rPr>
        <sz val="16"/>
        <rFont val="Times New Roman"/>
        <family val="1"/>
        <charset val="204"/>
      </rPr>
      <t xml:space="preserve">АГ: В рамках реализации программы осуществляются расходы:
- на оплату труда, перечисление начислений на выплаты по оплате труда муниципальных служащих органов местного самоуправления, осуществляющих переданное отдельное государственное полномочие по  предоставлению субсидии на возмещение недополученных доходов организациям, осуществляющим реализацию населению сжиженного газа по социально ориентированным розничным ценам;
- по возмещению экономически обоснованных расходов, недополученных доходов ресурсоснабжающим организациям, осуществляющим регулируемый вид деятельности в сферах тепло-, водоснабжения и водоотведения, в целях соблюдения установленных предельных (максимальных) индексов изменения размера вносимой гражданами платы за коммунальные услуги на поставку канцелярских изделий, офисных товаров, на оплату труда, перечисление начислений на выплаты по оплате труда работникам органа местного самоуправления, осуществляющих переданное отдельное государственное полномочие.  </t>
    </r>
    <r>
      <rPr>
        <sz val="16"/>
        <color rgb="FFFF0000"/>
        <rFont val="Times New Roman"/>
        <family val="1"/>
        <charset val="204"/>
      </rPr>
      <t xml:space="preserve">
</t>
    </r>
    <r>
      <rPr>
        <sz val="16"/>
        <rFont val="Times New Roman"/>
        <family val="1"/>
        <charset val="204"/>
      </rPr>
      <t xml:space="preserve">
ДГХ: В рамках реализации программы запланированы расходы на:
1) Возмещение недополученных доходов организациям, осуществляющим реализацию населению газа. Заключен договор о предоставлении субсидии на возмещение недополученных доходов организациям, осуществляющим реализацию населению газа по социально ориентированным розничным ценам № 27 от 30.12.2025, плановое количество сжиженного газа для населения - 1 694 кг. Расходы запланированы в течение года. На 01.10.2026 возмещено 3 003,057 тыс.руб. (605 кг, за январь-август 2026 года). 
2) Строительство объектов:
2.1. "Строительство котельной № 28 в п. Юность, тепловой мощностью 18,5 МВт". Соглашения о предоставлении субсидии заключены 21.01.2026 № 5-АИП (КИК)-2026 (ХМАО), 12.02.2026 № 25 (СГМУП "ГТС").  Увеличена стоимость СМР (изменением НДС с 20% на 22%). Проектная документация выполнена СГМУП "ГТС". Проведена экспертиза ПСД. 30.01.2026 - получено положительное заключение госэкспертизы. Контрольные точки: заключение МК на СМР - 13.03.2026, получение разрешения на строительство-31.03.2026, выполнение СМР - 15.10.2027,  ввод объекта в эксплуатацию - 15.11.2027. Закупка по котельной была размещена на площадке Депгосзаказа Югры в соответствии с установленными сроками. МК на СМР заключен 01.06.2026 № 44-СК-28 с ООО "СТРОИТЕЛЬНЫЙ ХОЛДИНГ ЕНКО" на сумму 564 045,3 тыс.руб. (из них 450 288,24 тыс.руб. - окружной бюджет, 23 699,38 тыс.руб. - местный бюджет, 90 057,7 тыс.руб.- средства предприятия), в том числе 2026 год - 282 022,7 тыс. руб., 2027 год - 282 022,6 тыс.руб. Выплачен аванс на сумму 169 213,7 тыс.руб.  Заключен МК на стройконтроль 15.06.2026 на сумму 10 973,9 тыс.руб., оплачено 1 371,8 тыс.руб.  Заключен МК на авторский надзор 24.06.2026 на сумму 998,4 тыс.руб.
2.2. "Магистральные тепловые сети. Участок сетей теплоснабжения от 1ТК-46 до ТК проект. по ул. И. Киртбая".  Соглашения о предоставлении субсидии заключены 21.01.2026 № 5-АИП (КИК)-2026 (ХМАО), 12.02.2026 № 25 (СГМУП "ГТС"). Контрольные точки: заключение МК на разработку ПИР-26.02.2026, окончание разработки ПСД, получение экспертизы на ПСД - 14.09.2026. В связи с необходимостью уточнения стоимости объекта в ценах периода реализации, а также изменения ставки НДС с 20% до 22% проведение закупки выполнено в марте 2026. Техническое задание согласовано Техническим советом 31.10.2025. 20.02.2026 конкурсная документация размещена на электронной торговой площадке. 16.03.2026  размещение протокола о рассмотрении заявок, 27.03.2026 - заключен муниципальный контракт на ПИР. Общая стоимость контракта 5 771,30 тыс. руб., в том числе 4 607,34  тыс.руб. - окружной бюджет, 242,49 тыс.руб. - местный бюджет, 921,5 тыс.руб. - средства предприятия. Оплата предусмотрена в 4 квартале 2026 года.    
3) Капитальный ремонт объекта: "Сети теплоснабжения. Улица Университетская от улицы Ивана Захарова до улицы Инженерная. Участок от 9КТ2-6 до 9ТК2-7 (канальный участок)", протяженность участка  0,168 км. 08.06.2026 заключен муниципальный контракт № 44-КР-26-1 между СГМУП «ГТС» и ООО СК «Строители Югры» на выполнение СМР. Выполнение СМР – с момента заключения МК по 30.09.2026. Плановый срок кассового исполнения не позднее 16.11.2026.
4) Реконструкция объекта: "Магистральный напорный канализационный коллектор от КНС-3 (речка "Черная") до мехколонны № 114 (колодец-гаситель)".  Контракт от 28.07.2025 №2025/73 с ООО "Энергострой" расторгнут 26.01.2026. Произведен возврат авансовых платежей выплаченных в 2025 году. Заключен новый муниципальный контракт между СГМУП «ГВК» и ООО «СтройМонтажПроект» (ООО «СМП») от 20.04.2026 № 2206/40 – 44 ФЗ. В связи со снижением цены контракта больше, чем на 29% авансирование контракта не предусмотрено. В соответствии с условиями настоящего контракта, срок выполнения работ по объекту: с даты заключения контракта по – 20.11.2026. Срок исполнения контракта по 18.12.2026. В 2025 году заключен контракт между СГМУП "ГВК" и ФБУ Росстройконтроль от 31.07.2025 №2025/79. Плановые сроки кассового исполнения с июля по ноябрь 2026 г.
5) На возмещение экономически обоснованных расходов ресурсоснабжающим организациям, осуществляющим регулируемый вид деятельности в сферах тепло-, водоснабжения и водоотведения, в целях соблюдения установленных предельных (максимальных) индексов изменения размера вносимой гражданами платы за коммунальные услуги предусмотрено 27 054,1 тыс.руб., в том числе СГМУП "Городские тепловые сети" - 5 394,33 тыс.руб., СГМУП "Горводоканал" - 21 643,98 тыс.руб., ОАО "РЖД" - 15,8 тыс.руб. Плановый объем потребления коммунальных услуг: СГМУП "ГТС" 0,43 тыс./м3 (холодное водоснабжение), 3,78 тыс./Гкал (теплоснабжение), СГМУП "Горводоканал" - 15 459,98 тыс./м3 (холодное водоснабжение), ОАО "РЖД" 37,68 тыс./Гкал (теплоснабжение). Соглашения заключены с СГМУП "Горводоканал" и СГМУП "ГТС" 03.07.2026 № 43-ДГХ и 44-ДГХ соответственно. Выплачен аванс по заключенным соглашениям в размере 100%.
Планируемый остаток:
- 202 840,22 тыс.руб. (8 801,31 тыс.руб. - федеральный бюджет, 155 231,13 тыс.руб. - окружной бюджет, 38 807,78 тыс.руб. - местный бюджет) - экономия по результатам проведения конкурентных процедур на проведение работ по реконструкции объекта: "Магистральный напорный канализационный коллектор от КНС-3 (речка "Черная") до мехколонны № 114 (колодец-гаситель)".
- 2 289,14 тыс. руб. - экономия по субсидии из бюджета автономного округа на возмещение недополученных доходов организациям, осуществляющим реализацию населению сжиженного газа по социально ориентированным розничным ценам, в связи с фактическим потреблением газа населением за период январь-сентябрь 2026 года.
</t>
    </r>
    <r>
      <rPr>
        <sz val="16"/>
        <color rgb="FFFF0000"/>
        <rFont val="Times New Roman"/>
        <family val="1"/>
        <charset val="204"/>
      </rPr>
      <t xml:space="preserve">
</t>
    </r>
    <r>
      <rPr>
        <sz val="16"/>
        <rFont val="Times New Roman"/>
        <family val="1"/>
        <charset val="204"/>
      </rPr>
      <t>ДАиГ: В рамках реализации программы запланированы расходы на строительство объектов:</t>
    </r>
    <r>
      <rPr>
        <sz val="16"/>
        <color rgb="FFFF0000"/>
        <rFont val="Times New Roman"/>
        <family val="1"/>
        <charset val="204"/>
      </rPr>
      <t xml:space="preserve">
</t>
    </r>
    <r>
      <rPr>
        <sz val="16"/>
        <rFont val="Times New Roman"/>
        <family val="1"/>
        <charset val="204"/>
      </rPr>
      <t>1. Участок набережной протоки Кривуля в г.Сургуте. Заключен муниципальный контракт на выполнение работ по строительству с ООО «ЮВИС» №41/2022 от 06.10.2022. Сумма по контракту 3 922 751,41 тыс.руб. Срок выполнения работ: 14.10.2022-31.10.2025. Готовность объекта - 83%. Нарушен срок ввода объекта в эксплуатацию в связи с высоким уровнем воды в весенне-осенний периоды 2023-2025 г., в результате действий третьих лиц в лице АО «Механизатор», не завершившего работы по прокладке инженерных коммуникаций ливневой канализации в границах объекта, а также необходимостью внесения изменений в проектную документацию. Срок ввода объекта в эксплуатацию перенесен на декабрь 2026 года;</t>
    </r>
    <r>
      <rPr>
        <sz val="16"/>
        <color rgb="FFFF0000"/>
        <rFont val="Times New Roman"/>
        <family val="1"/>
        <charset val="204"/>
      </rPr>
      <t xml:space="preserve">
</t>
    </r>
    <r>
      <rPr>
        <sz val="16"/>
        <rFont val="Times New Roman"/>
        <family val="1"/>
        <charset val="204"/>
      </rPr>
      <t>2. Сети теплоснабжения «Научно-технологического центра в городе Сургуте». Заключен муниципальный контракт на выполнение работ по строительству объекта ООО "ЮВиС" от 26.11.2025 №34/2025, сумма контракта - 464 704,90 тыс. руб., срок выполнения работ с даты заключения контракта по 08.12.2026. Готовность объекта - 12,3 %;
Средства бюджета ХМАО-Югры в размере 7 569,91 тыс.руб. предложены к перемещению (письмо от 31.07.2026 № 01-02-15221/6)
Остаток средств местного бюджета (доля софинансирования) составит 1 892,48 тыс. руб.;</t>
    </r>
    <r>
      <rPr>
        <sz val="16"/>
        <color rgb="FFFF0000"/>
        <rFont val="Times New Roman"/>
        <family val="1"/>
        <charset val="204"/>
      </rPr>
      <t xml:space="preserve">
</t>
    </r>
    <r>
      <rPr>
        <sz val="16"/>
        <rFont val="Times New Roman"/>
        <family val="1"/>
        <charset val="204"/>
      </rPr>
      <t>3. Внутриквартальные сети электроснабжения «Научно-технологического центра в городе Сургуте». Получено заключение государственной экспертизы проектной документации 17.01.2024. Заключен муниципальный контракт от 21.05.2024 №10/2024 с ООО «СпецМонтажПроект» на сумму 373 478,3 тыс. руб. Срок выполнения работ - 14.11.2025. Выполнена корректировка ПД в части перераспределения нагрузок между трансформаторными подстанциями и изменением их месторасположения. Получено полож. заключение ГЭ от 14.01.2026 № 86-1-1-2-000298-2026. Строительная готовность - 65%. 15.04.2026 подписано соглашение о расторжении муниципального контракта от 21.05.2024 № 10/2024. Заключен муниципальный контракт на выполнение работ по строительству объекта с ООО «Тюмень-Инжиниринг» от 21.08.2026 № 29/2026, сумма контракта - 290 686,78 тыс. руб. руб., срок выполнения работ с 31.08.2026 по 27.11.2026.;
Средства бюджета ХМАО-Югры в размере  44 439,7 тыс. руб. предложены к перемещению (письмо от 28.08.2026 № 01-02-17251/6). 
Остаток средств местного бюджета (доля софинансирования) составит 2 338,93 тыс. руб.;</t>
    </r>
    <r>
      <rPr>
        <sz val="16"/>
        <color rgb="FFFF0000"/>
        <rFont val="Times New Roman"/>
        <family val="1"/>
        <charset val="204"/>
      </rPr>
      <t xml:space="preserve">
</t>
    </r>
    <r>
      <rPr>
        <sz val="16"/>
        <rFont val="Times New Roman"/>
        <family val="1"/>
        <charset val="204"/>
      </rPr>
      <t>4. Сети газоснабжения «Научно-технологического центра в городе Сургуте» .Заключен муниципальный контракт на выполнение работ по проектированию и строительству с ООО "ТОРГОВО-ПРОИЗВОДСТВЕННОЕ ПРЕДПРИЯТИЕ "КОНТУР" № 37/2022 от 19.09.2022 (эл/а). Цена контракта 1 305 065,26 тыс.руб. Срок выполнения ПИР - 28.02.2023 года, СМР-30.08.2025г.  Получено положительное заключение государственной экспертизы №86-1-1-2-034209-2024 от 01.07.2024. 2024. Строительная готовность - 66%.  Подрядчиком нарушен срок ввода объекта в эксплуатацию по причине поставки некачественных материалов заводом-изготовителем (возврат), низкой численности рабочих на объекте, нарушения сроков поставки материалов и оборудования. Планируемый срок ввода объекта в эксплуатацию декабрь 2026 года;</t>
    </r>
    <r>
      <rPr>
        <sz val="16"/>
        <color rgb="FFFF0000"/>
        <rFont val="Times New Roman"/>
        <family val="1"/>
        <charset val="204"/>
      </rPr>
      <t xml:space="preserve">
</t>
    </r>
    <r>
      <rPr>
        <sz val="16"/>
        <rFont val="Times New Roman"/>
        <family val="1"/>
        <charset val="204"/>
      </rPr>
      <t>5. Сети водоотведения «Научно-технологического центра в городе Сургуте». Заключен муниципальный контракт на выполнение работ по строительству объекта с ООО "ОЛЕКС ГРУПП" от 24.11.2025 №27/2025, сумма контракта 449 672, 46 тыс. руб., срок выполнения работ с 24.11.2025 по 08.12.2026. Муниципальный контракт расторгнут 09.02.2026 по соглашению сторон. 
Заключен муниципальный контракт на выполнение работ по строительству объекта с ООО СК "ЮВ и С" от 29.04.2026 № 8/2026,  сумма контракта - 548 756 740,52 руб., срок выполнения работ с 29.04.2026 по 30.12.2026;
Средства бюджета ХМАО-Югры в размере 73 242,3 тыс.руб. предложены к перемещению (письмо от 31.07.2026 № 01-02-15221/6). 
Остаток средств местного бюджета (доля софинансирования) составит 18 310,58 тыс. руб.;</t>
    </r>
    <r>
      <rPr>
        <sz val="16"/>
        <color rgb="FFFF0000"/>
        <rFont val="Times New Roman"/>
        <family val="1"/>
        <charset val="204"/>
      </rPr>
      <t xml:space="preserve">
</t>
    </r>
    <r>
      <rPr>
        <sz val="16"/>
        <rFont val="Times New Roman"/>
        <family val="1"/>
        <charset val="204"/>
      </rPr>
      <t xml:space="preserve">6. Магистральный водовод по набережной Ивана Кайдалова, проезд Тихий, улица Мелик-Карамова от проспекта Комсомольский до улицы Геологическая в г. Сургуте (2-ой и 3-й этап строительства). Получено положительное заключение государственной экспертизы от 03.06.2025 №86-1-1-2-030515-2025. Заключен муниципальный контракт на выполнение работ по строительству объекта с ИП Новиков Евгений Константинович от 12.11.2025 № 25/2025, сумма контракта 94 794,54 тыс.руб., срок выполнения работ с 01.05.2026 по 31.11.2026. Готовность объекта 87%. </t>
    </r>
    <r>
      <rPr>
        <sz val="16"/>
        <color rgb="FFFF0000"/>
        <rFont val="Times New Roman"/>
        <family val="1"/>
        <charset val="204"/>
      </rPr>
      <t xml:space="preserve">
</t>
    </r>
    <r>
      <rPr>
        <sz val="16"/>
        <rFont val="Times New Roman"/>
        <family val="1"/>
        <charset val="204"/>
      </rPr>
      <t>Остаток средств местного бюджета в составит 3 260,15 тыс. руб.;</t>
    </r>
    <r>
      <rPr>
        <sz val="16"/>
        <color rgb="FFFF0000"/>
        <rFont val="Times New Roman"/>
        <family val="1"/>
        <charset val="204"/>
      </rPr>
      <t xml:space="preserve">
</t>
    </r>
    <r>
      <rPr>
        <sz val="16"/>
        <rFont val="Times New Roman"/>
        <family val="1"/>
        <charset val="204"/>
      </rPr>
      <t>7. Водоотведение поселка Юность в г. Сургуте. Заключен муниципальный контракт на выполнение проектно-изыскательских работ по объекту с ООО "ЮГРАДОРПРОЕКТ" от 19.07.2024 № 12П/2024, сумма контракта 8 458,47 тыс. руб., срок выполнения работ с момента подписания контракта по 30.11.2024. Работы ведутся с нарушением  сроков. По факту выполненных работ  будет выставлена претензия. Получено положительное заключение государственной экспертизы от 04.06.2026 № 86-1-1-2-025951-2026. Сметная стоимость объекта  согласно гос.экспертизе составляет 709 738,74 тыс.руб.( плановые значения -  215 974,12 тыс.руб.) В адрес ДепЖКК и энергетики Югры 05.06.2026 направлено предложение об исключении объекта из Соглашения о реализации инфраструктурных проектов;
Средства бюджета ХМАО-Югры в размере  205 175,4 тыс. руб. предложены к исключению из Соглашения о  реализации инфраструктурных проектов (письмо от 05.06.2026 № 01-02-10834/6). 
Остаток средств местного бюджета (доля софинансирования) составит 10 798,72 тыс. руб.;</t>
    </r>
    <r>
      <rPr>
        <sz val="16"/>
        <color rgb="FFFF0000"/>
        <rFont val="Times New Roman"/>
        <family val="1"/>
        <charset val="204"/>
      </rPr>
      <t xml:space="preserve">
</t>
    </r>
    <r>
      <rPr>
        <sz val="16"/>
        <rFont val="Times New Roman"/>
        <family val="1"/>
        <charset val="204"/>
      </rPr>
      <t xml:space="preserve">8. Водоснабжение поселка Юность в г. Сургуте. Заключен муниципальный контракт на выполнение проектно-изыскательских работ по объекту с ООО "СТРОЙУСЛУГА" от 28.08.2023 № 10П/2023, сумма контракта 10 000,00 тыс. руб., срок выполнения работ с момента подписания контракта по 30.06.2024. Работы ведутся с нарушением  сроков. По факту выполненных работ  будет выставлена претензия. Получено положительное заключение государственной экспертизы от 29.04.2026 № 86-1-1-2-018789-2026. Сметная стоимость объекта  согласно гос.экспертизе составляет 969 572,65 тыс.руб. (плановые значения - 216 378,53 тыс.руб.). В адрес ДепЖКК и энергетики Югры 05.06.2026 направлено предложение об исключении объекта из Соглашения о реализации инфраструктурных проектов;
Средства бюджета ХМАО-Югры в размере  205 559,6 тыс. руб. предложены к исключению из Соглашения о  реализации инфраструктурных проектов (письмо от 05.06.2026 № 01-02-10834/6). 
Остаток средств местного бюджета (доля софинансирования) составит 10 818,93 тыс. руб. </t>
    </r>
    <r>
      <rPr>
        <sz val="16"/>
        <color rgb="FFFF0000"/>
        <rFont val="Times New Roman"/>
        <family val="1"/>
        <charset val="204"/>
      </rPr>
      <t xml:space="preserve">
</t>
    </r>
  </si>
  <si>
    <r>
      <rPr>
        <sz val="16"/>
        <rFont val="Times New Roman"/>
        <family val="1"/>
        <charset val="204"/>
      </rPr>
      <t>ДГХ:
1) В рамках реализации регионального проекта "Региональная и местная дорожная сеть" направления (подпрограммы) "Дорожное хозяйство" в 2026 году выполнен ремонт объектов:
1.«Дорога автомобильная. Тюменский тракт» - 3,57 км. 
2.«Дорога автомобильная. Улица Электротехническая от улицы Энергостроителей до кольца ГРЭС» - 1,68 км. 
3. «Дорога автомобильная. Бульвар Свободы» – 0,53 км. 
4. «Дорога автомобильная. Проспект Ленина: на участке от ул. Декабристов до стр. 35 по ул. Ленина (контракт 2025-2026) – 0,374 км, из них протяженность 2025 - 0,233 км. 
2) В рамках работ по приведению автомобильных дорог местного значения в нормативное состояние на 01.10.2026 выполнен:
1. Ремонт объекта: Дорога автомобильная. Улица Профсоюзов: от   ул. Ленина до ул. Лермонтова- 1,10 км.
2. Ремонт объекта: Дорога автомобильная. Улица Профсоюзов: от ул. Островского до ул. Маяковского - 1,0 км (2026-2027). 
3) Слои износа: ул. Геологическая, ул. Гагарина. К работам приступили 25.06.2026. Фрезерование 100%.  
Работы по всем объектам завершены, устраняются выявленные замечания, ведется подготовка исполнительной документации к сдаче объектов.                                  
4) Выполнена модернизация светофорных объектов:
- Светофорный объект № 75 ул. Индустриальная - УТТ-7;
- Светофорный объект № 95 ул. Островского - ул. Индустриальная;
- Светофорный объект № 132 Нефтеюганское шоссе - а/д на Госснаб.
- Светофорный объект № 12 ул. 30 лет Победы - ул. Маяковского;
- Светофорный объект № 13 ул. 30 лет Победы - ул. Юности;
- Объездная автомобильная дорога г. Сургута (Объездная автомобильная дорога 1 "З", VII пусковой комплекс, съезд на ул. Геологическую) 1, 2, 4 этапы. Электроснабжение светофорных объектов.
5) Выполнена модернизация программного обеспечения "Умный транспорт".
Работы завершены, ведется подготовка исполнительной документации к сдаче объектов. 
Планируемый остаток:
- 539,39 тыс.руб. (197,01 тыс.руб. - федеральный бюджет, 308,14 тыс.руб. - окружной бюджет, 34,24 тыс.руб. - местный бюджет) - экономия на внедрение ИТС, расходы оплачены в соответствии с представленными документами.
- 11 629,53 тыс.руб. (5 187,93 тыс.руб. - окружной бюджет, 6 441,6 тыс.руб. - местный бюджет) - экономия на выполнение дорожных работ в соответствии с программой дорожной деятельности, расходы оплачены в соответствии с предъявленными документами.</t>
    </r>
    <r>
      <rPr>
        <sz val="16"/>
        <color rgb="FFFF0000"/>
        <rFont val="Times New Roman"/>
        <family val="1"/>
        <charset val="204"/>
      </rPr>
      <t xml:space="preserve">
</t>
    </r>
    <r>
      <rPr>
        <sz val="16"/>
        <rFont val="Times New Roman"/>
        <family val="1"/>
        <charset val="204"/>
      </rPr>
      <t xml:space="preserve">ДИЗО:
В рамках реализации государственной программы запланировано предоставление субсидии Акционерному обществу "Сургутское производственное объединение  пассажирского автотранспорта" в виде вклада в имущество юридического лица, являющегося хозяйственным обществом, 100 процентов акций (долей) которого принадлежит городскому округу Сургут, не увеличивающего его уставный капитал, на модернизацию пассажирского транспорта общего пользования для организации транспортного обслуживания населения в границах городского округа Сургут на приобретение 25 автобусов. 
По состоянию на 01.10.2026 приобретено автобусов в количестве 25 единиц. 
Остаток средств в сумме 2 854,16 тыс.рублей (2 283,33 тыс.руб. - окружной бюджет, 570,83 руб. - местный бюджет) образовался по факту предоставленной субсидии. Выплата субсидии носит заявительный характер.
</t>
    </r>
    <r>
      <rPr>
        <sz val="16"/>
        <color rgb="FFFF0000"/>
        <rFont val="Times New Roman"/>
        <family val="1"/>
        <charset val="204"/>
      </rPr>
      <t xml:space="preserve">
</t>
    </r>
    <r>
      <rPr>
        <sz val="16"/>
        <rFont val="Times New Roman"/>
        <family val="1"/>
        <charset val="204"/>
      </rPr>
      <t xml:space="preserve">ДАиГ:
В рамках программы осуществляется строительство следующих объектов дорожного хозяйства:
1. "Дорога с инженерными сетями ул. Усольцева на участке от ул. Есенина до ул. Шидловского в г. Сургуте" - заключен муниципальный контракт на выполнение работ по проектированию и строительству с АО «АВТОДОРСТРОЙ» № 13/2024 от 17.06.2024 (эл/а). Сумма по контракту 198 885,00 тыс. руб. Срок выполнения работ: 17.06.2024 - 30.11.2026.   Получено положительное заключение гос.экспертизы от 29.05.2026 № 86-1-1-3-024771-2026;
2. "Улица 33 "З" на участке от ул. Александра Усольцева до ул. Крылова г. Сургуте" (ул. Шидловского)" - заключен муниципальный контракт от 01.09.2025 № 20/2025 с АО "Автодорстрой" Сумма контракта 304 910,95 тыс. руб. Срок выполнения работ: 01.09.2025-04.12.2026. Получено положительное заключение гос.экспертизы от 09.06.2026 № 86-1-1-2-026792-2026;
3. "Объездная автомобильная дорога г. Сургута (Восточная объездная дорога. 2 очередь). Съезд на Нижневартовское шоссе" - заключен муниципальный контракт от 19.08.2025 № 18/2025 с ООО "ЮВиС". Сумма контракта 4 255 154,46 тыс. руб. Срок выполнения работ с 01.11.2025 по 22.09.2028;
4." Объездная автомобильная дорога к дачным кооперативам "Черемушки", "Север-1", "Север-2" в обход гидротехнических сооружений ГРЭС-1 и ГРЭС-2 (2 этап. Автодорога от Восточной объездной дороги до СНТ N 49 "Черемушки". ПК54+08,16-ПК 70+66,38 (конец трассы)) " - заключен муниципальный контракт на выполнение работ по строительству объекта с АО "Автодорстрой" от 17.03.2026 №5/2026, сумма контракта - 587 805,00 тыс. руб., срок выполнения работ c 01.06.2026 по 31.07.2027;
5. "Улица Киртбая от пр. Ленина до ул. 1 "З" в г. Сургуте". Заключен муниципальный контракт от 08.09.2025 №21/2025 с ООО "ЮВиС", сумма контракта- 1 001 119, 0 тыс. руб. , срок выполнения работ по 31.07.2027.
Остаток средств окружного бюджета в размере 0,07 тыс.руб. сложился по факту регистрации бюджетных обязательств.
Остаток средств местного бюджета (доля софинансирования) в размере 43 478,6 тыс. руб. образовалась в связи с перераспределением средств окружного бюджета, который будет предложен к перераспределению.
</t>
    </r>
  </si>
  <si>
    <t>АГ: В рамках  реализации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 произведены расходы на приобретение канцелярских изделий и офисных товаров.
ДАиГ:
В рамках реализации программы запланировано:
1.Строительство объекта "Спортивный комплекс с искусственным льдом" (хоз.зона) в рамках концессионного соглашения. Заключено концессионное соглашение №01-12-553/2 от 30.06.2022 с ООО "Интера-спорт" о финансировании, проектировании, строительстве и эксплуатации спортивного комплекса. Срок создания объекта - 24 месяца с даты заключения соглашения 30.07.2024г. (наступление особого обстоятельства, протокол от 25.08.2023). Стоимость по заключенному концессионному соглашению 804 775,032 тыс.руб., в т.ч. стоимость создания объекта 570 836,69 тыс.руб. 24.01.2024 - получено положительное заключение достоверности проектной документации и результатов инженерных изысканий. Получено заключение гос. экспертизы сметной стоимости от 19.07.2024 №86-1-1-2-039597-2024. Получено разрешение на строительство – 05.02.2024 года. Строительная готовность - 86%. Планируемая дата ввода объекта в эксплуатацию –  ноябрь 2026. Концессионером нарушен срок выполнения работ, ведется претензионная работ.
2. Корректировка проекта на строительство объекта "Средняя общеобразовательная школа в микрорайоне 5А г. Сургут". Подписано соглашение  от 21.08.2025 о прекращении концессионного соглашения от 19.08.2020 №01-12-453/0. В рамках реализации государственной программы изменен механизм реализации на "прямые инвестиции". Заключен муниципальный контракт на выполнение работ по корректировке проектной документации с ООО "ИНСТИТУТ СОЦИАЛЬНЫХ ТЕХНОЛОГИЙ" от 04.05.2026 №5П/2026, сумма контракта - 35 000,0 тыс.руб., срок выполнения работ с 04.05.2026 по 30.11.2026.
ДИиЗО: 
В рамках реализации программы запланировано:
1. Приобретение жилых помещений. По состоянию на 01.10.2026:
- заключены муниципальные контракты на приобретение 15 квартир на сумму 78 999,4 тыс. руб (жилые помещения переданы в муниципальную собственность). 
- заключены муниципальные контракты на приобретение 3 квартир на сумму 13 803,6 тыс. руб. Срок передачи жилых помещений до 30.10.2026 года.
Освоение остатка средств запланировано на 4 квартал 2026 года.
2. Выплата возмещения собственникам за изымаемое жилое помещение в аварийном доме. В рамках мероприятия запланирована выплата 1 собственнику, по состоянию на 01.10.2026 перечислена в полном объеме.
3. Освобождение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 Планируется выполнение работ по сносу домов по 3 адресам. 
По состоянию на 01.10.2026 заключены муниципальные контракты на выполнение работ по сносу домов, расположенных по адресам:
- ул. Нагорная, д.1 на сумму 598,6 тыс. руб. Работы выполнены и оплачены в полном объеме; 
- пос. Дорожный, д.13 на сумму 1 400,00 тыс.руб. Работы выполнены и оплачены по факту выполненных работ на сумму 1 334,47 тыс.руб.;
- ул. Мечникова, д.13, на сумму 12 399,4 тыс. руб. Работы выполнены и оплачены в полном объеме; 
Остаток средств в размере 1 018,19 тыс.руб. (926,55 тыс.руб. - окружной бюджет, 91,64 тыс.руб. - местный бюджет) образовался по итогам закупочных процедур.
4. Предоставление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По состоянию на 01.10.2026:
-5 семьям перечислена субсидия; 
- 2 семьи на стадии заключения договора купли-продажи на приобретаемое жилое помещение; 
Освоение средств запланировано в 4 квартале 2026 года.
5. Приспособление жилых помещений и общего имущества в многоквартирных домах с учетом потребностей инвалидов. Планируется выполнение работ по 13 адресам. 
На 01.10.2026 заключены муниципальные контракты по 13 адресам на сумму 24 245,6 тыс.рублей (ул. И.Киртбая д.13, кв.24, ул. Нефтяников, д. 10/1, кв. 81, ул. 50 лет ВЛКСМ, д. 11А, кв. 16, ул. Игоря Киртбая, д. 19/2, кв. 59, ул. Островского, д. 14, кв. 38, ул. Ивана Захарова, д. 10, кв. 14, ул. Чехова д. 14/3, кв. 2, ул. Маяковского, д. 20, кв. 100, ул. Гагарина, д. 26, кв. 32, ул. Маяковского, д. 49/1 кв. 13, ул. Энергетиков, д. 5, кв. 15-16, пр. Ленина, д. 72 кв. 112., кв.32, Бахилова, д.1, кв.110).
По адресам: ул.И.Киртбая д.13-24, ул. Гагарина, д. 26, кв. 32, ул. Ивана Захарова, д. 10, кв. 14 работы выполнены и оплачены в полном объеме. По оставшимся адресам работы будут приняты и оплачены в следующем отчетном периоде.
Освоение средств запланировано на 4 квартал 2026 года.
6. Предоставление выплат 5 льготополучателям в рамках осуществления полномочий по обеспечению жильем отдельных категорий граждан, установленных Федеральным законом от 12 января 1995 года N 5-ФЗ "О ветеранах". По состоянию на 01.10.2026:
- 4 участникам перечислена субсидия за счет средств федерального бюджета;                                                                                       
- по 1 гражданину, проводится работа по подтверждению права на получение гарантийного письма.                                                                            
До конца года планируется предоставить субсидии всем льготополучателям, включенным в список, подтвердившим право на обеспечение жильем за счет средств федерального бюджета.                                                                                                                                                                                                                              
7. Предоставление выплат 2 льготополучателям в рамках осуществления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По состоянию на 01.10.2026:
- 1 участнику перечислена субсидия за счет средств федерального бюджета;                                                                                       
- по 1 гражданину, проводится работа по подтверждению права на получение гарантийного письма.                                                                            
До конца года планируется предоставить субсидии всем льготополучателям, включенным в список, подтвердившим право на обеспечение жильем за счет средств федерального бюджета.                                                                                                                                                                                                                              
8. Предоставление выплат 1 льготополучателю в рамках осуществления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 На 01.07.2026 субсидия произведена в полном объеме.                                                                                                                                                                                                                  
9. Предоставление социальной выплаты 5 гражданам из числа коренных малочисленных народов Ханты-Мансийского автономного округа - Югры (КМНС). По состоянию на 01.10.2026 выплаты перечислены в полном объеме. 
Остаток средств в сумме 202,61 тыс. руб. (0,07 тыс.руб. - окружной бюджет, 202,54 тыс.руб. - местный бюджет)образовался по факту предоставленных субсидий.      
10. Предоставление социальной выплаты 9 молодым семьям в рамках реализации мероприятий по обеспечению жильем молодых семей. По состоянию на 01.10.2026 выплаты перечислены в полном объеме. 
Остаток средств в сумме 38,85 тыс.рублей (местный бюджет) образовался по факту предоставленных субсидий.
ДО: По объекту «Средняя общеобразовательная школа № 9 в микрорайоне 39 г. Сургута. Блок 2» департамент образования является уполномоченным на исполнение денежных обязательств концедента в части инвестиционного платежа, возмещения затрат на уплату процентов, осуществляет платежи в соответствии с графиком, утвержденным концессионным соглашением о финансировании, проектировании, строительстве и эксплуатации объектов образования в Ханты-Мансийском автономном округе – Югре, постановлением Администрации города от 27.11.2019 № 8875 «Об уполномоченных органах по осуществлению отдельных обязанностей концедента по концессионному соглашению о финансировании, проектировании, строительстве и эксплуатации объекта образования «Средняя общеобразовательная школа № 9 в микрорайоне 39 г. Сургута. Блок 2».
По объекту «Средняя общеобразовательная школа в микрорайоне 20А г. Сургута (Общеобразовательная организация с универсальной безбарьерной средой)» планируется экономия средств в сумме 94 223,7 тыс. руб., запланированных на исполнение денежных обязательств концедента в части инвестиционного платежа, возмещения затрат на уплату процентов, в связи с нарушением концессионером сроков создания объекта по концессионному соглашению от 04.10.2022 № 01-12-864/2 «О финансировании, проектировании, строительстве и эксплуатации объекта образования «Средняя общеобразовательная школа в микрорайоне 20А г. Сургута (Общеобразовательная организация с универсальной безбарьерной средой)» Ханты-Мансийского автономного округа – Югры». По состоянию на 01.10.2026 вышеуказанное концессионное соглашение расторгнуто.</t>
  </si>
  <si>
    <r>
      <rPr>
        <sz val="16"/>
        <rFont val="Times New Roman"/>
        <family val="1"/>
        <charset val="204"/>
      </rPr>
      <t xml:space="preserve">АГ(ДК): 1. В рамках комплекса процессных мероприятий "Развитие спорта высших достижений" государственной программы заключено соглашение между отраслевым Департаментом ХМАО-Югры и Администрацией города о предоставлении субсидии. В соответствии с Соглашением  проводятся тренировочные сборы, осуществляется участие в соревнованиях, заключаются контракты на оказание услуг по проведению углубленного медицинского осмотра, приобретается спортивное оборудование, экипировка и инвентарь. Освоение средств планируется до конца 2026 года.                                                                             </t>
    </r>
    <r>
      <rPr>
        <sz val="16"/>
        <color rgb="FFFF0000"/>
        <rFont val="Times New Roman"/>
        <family val="1"/>
        <charset val="204"/>
      </rPr>
      <t xml:space="preserve">                                                                                                                                                                                                                                                                                                     </t>
    </r>
    <r>
      <rPr>
        <sz val="16"/>
        <rFont val="Times New Roman"/>
        <family val="1"/>
        <charset val="204"/>
      </rPr>
      <t xml:space="preserve">2. В рамках комплекса процессных мероприятий "Развитие физической культуры и массового спорта" государственной программы заключено соглашение между отраслевым департаментом ХМАО-Югры и Администрацией города о предоставлении субсидии. Заключен и оплачен контракт на приобретение ограждения для уличных спортивных площадок и футбольных полей. Средства освоены в полном объеме.      </t>
    </r>
    <r>
      <rPr>
        <sz val="16"/>
        <color rgb="FFFF0000"/>
        <rFont val="Times New Roman"/>
        <family val="1"/>
        <charset val="204"/>
      </rPr>
      <t xml:space="preserve">
</t>
    </r>
    <r>
      <rPr>
        <sz val="16"/>
        <rFont val="Times New Roman"/>
        <family val="1"/>
        <charset val="204"/>
      </rPr>
      <t>3. В рамках реализации регионального проекта "Развитие спорта высших достижений" государственной программы заключено соглашение между отраслевым департаментом ХМАО-Югры и Администрацией города о предоставлении субсидии. Заключены  и оплачены контракты  на приобретение спортивного оборудования, экипировки и инвентаря. На отчетную дату приняли участие в учебно-тренировочных мероприятиях.</t>
    </r>
    <r>
      <rPr>
        <sz val="16"/>
        <color rgb="FFFF0000"/>
        <rFont val="Times New Roman"/>
        <family val="1"/>
        <charset val="204"/>
      </rPr>
      <t xml:space="preserve"> </t>
    </r>
    <r>
      <rPr>
        <sz val="16"/>
        <rFont val="Times New Roman"/>
        <family val="1"/>
        <charset val="204"/>
      </rPr>
      <t>Средства освоены в полном объеме.</t>
    </r>
    <r>
      <rPr>
        <sz val="16"/>
        <color rgb="FFFF0000"/>
        <rFont val="Times New Roman"/>
        <family val="1"/>
        <charset val="204"/>
      </rPr>
      <t xml:space="preserve">
</t>
    </r>
    <r>
      <rPr>
        <sz val="16"/>
        <rFont val="Times New Roman"/>
        <family val="1"/>
        <charset val="204"/>
      </rPr>
      <t>ДО: Соглашение между отраслевым Департаментом ХМАО-Югры и Администрацией города о предоставлении субсидии заключено.</t>
    </r>
    <r>
      <rPr>
        <sz val="16"/>
        <color rgb="FFFF0000"/>
        <rFont val="Times New Roman"/>
        <family val="1"/>
        <charset val="204"/>
      </rPr>
      <t xml:space="preserve">
</t>
    </r>
    <r>
      <rPr>
        <sz val="16"/>
        <rFont val="Times New Roman"/>
        <family val="1"/>
        <charset val="204"/>
      </rPr>
      <t xml:space="preserve">В рамках реализации регионального проекта "Бизнес-спринт (Я выбираю спорт)" будет создана "умная" спортивная площадка на территории МБОУ НШ "Прогимназия". По результатам заключения муниципальных контрактов на закупку и монтаж оборудования для создания "умных" спортивных площадок сложилась экономия в сумме 2 644,34 тыс. руб.        </t>
    </r>
    <r>
      <rPr>
        <sz val="16"/>
        <color rgb="FFFF0000"/>
        <rFont val="Times New Roman"/>
        <family val="1"/>
        <charset val="204"/>
      </rPr>
      <t xml:space="preserve">       
</t>
    </r>
  </si>
  <si>
    <t>Отдел социальной сферы, тел. 52-20-59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</si>
</sst>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 ##0.00_р_._-;\-* #\ ##0.00_р_._-;_-* &quot;-&quot;??_р_._-;_-@_-"/>
    <numFmt numFmtId="165" formatCode="&quot;$&quot;#\ ##0_);\(&quot;$&quot;#\ ##0\)"/>
    <numFmt numFmtId="166" formatCode="&quot;р.&quot;#\ ##0_);\(&quot;р.&quot;#\ ##0\)"/>
    <numFmt numFmtId="167" formatCode="#\ ##0.0"/>
    <numFmt numFmtId="168" formatCode="#\ ##0.00"/>
    <numFmt numFmtId="169" formatCode="#\ ##0"/>
  </numFmts>
  <fonts count="25" x14ac:knownFonts="1">
    <font>
      <sz val="12"/>
      <color theme="1"/>
      <name val="Times New Roman"/>
      <charset val="204"/>
    </font>
    <font>
      <sz val="20"/>
      <name val="Times New Roman"/>
      <family val="1"/>
      <charset val="204"/>
    </font>
    <font>
      <sz val="24"/>
      <name val="Times New Roman"/>
      <family val="1"/>
      <charset val="204"/>
    </font>
    <font>
      <sz val="16"/>
      <name val="Times New Roman"/>
      <family val="1"/>
      <charset val="204"/>
    </font>
    <font>
      <sz val="18"/>
      <name val="Times New Roman"/>
      <family val="1"/>
      <charset val="204"/>
    </font>
    <font>
      <i/>
      <sz val="16"/>
      <name val="Times New Roman"/>
      <family val="1"/>
      <charset val="204"/>
    </font>
    <font>
      <i/>
      <sz val="20"/>
      <name val="Times New Roman"/>
      <family val="1"/>
      <charset val="204"/>
    </font>
    <font>
      <sz val="10"/>
      <name val="Arial Cyr"/>
      <charset val="204"/>
    </font>
    <font>
      <sz val="11"/>
      <color theme="1"/>
      <name val="Calibri"/>
      <family val="2"/>
      <charset val="204"/>
      <scheme val="minor"/>
    </font>
    <font>
      <sz val="10"/>
      <name val="Arial"/>
      <family val="2"/>
      <charset val="204"/>
    </font>
    <font>
      <sz val="12"/>
      <color indexed="8"/>
      <name val="Times New Roman"/>
      <family val="1"/>
      <charset val="204"/>
    </font>
    <font>
      <sz val="12"/>
      <color theme="1"/>
      <name val="Times New Roman"/>
      <family val="1"/>
      <charset val="204"/>
    </font>
    <font>
      <sz val="10"/>
      <name val="Helv"/>
      <charset val="204"/>
    </font>
    <font>
      <sz val="11"/>
      <color indexed="8"/>
      <name val="Calibri"/>
      <family val="2"/>
      <charset val="204"/>
    </font>
    <font>
      <sz val="16"/>
      <color rgb="FFFF0000"/>
      <name val="Times New Roman"/>
      <family val="1"/>
      <charset val="204"/>
    </font>
    <font>
      <b/>
      <sz val="16"/>
      <color rgb="FFFF0000"/>
      <name val="Times New Roman"/>
      <family val="1"/>
      <charset val="204"/>
    </font>
    <font>
      <sz val="12"/>
      <color rgb="FFFF0000"/>
      <name val="Times New Roman"/>
      <family val="1"/>
      <charset val="204"/>
    </font>
    <font>
      <b/>
      <sz val="20"/>
      <color rgb="FFFF0000"/>
      <name val="Times New Roman"/>
      <family val="1"/>
      <charset val="204"/>
    </font>
    <font>
      <sz val="20"/>
      <color rgb="FFFF0000"/>
      <name val="Times New Roman"/>
      <family val="1"/>
      <charset val="204"/>
    </font>
    <font>
      <i/>
      <sz val="20"/>
      <color rgb="FFFF0000"/>
      <name val="Times New Roman"/>
      <family val="1"/>
      <charset val="204"/>
    </font>
    <font>
      <b/>
      <i/>
      <sz val="20"/>
      <color rgb="FFFF0000"/>
      <name val="Times New Roman"/>
      <family val="1"/>
      <charset val="204"/>
    </font>
    <font>
      <b/>
      <sz val="16"/>
      <name val="Times New Roman"/>
      <family val="1"/>
      <charset val="204"/>
    </font>
    <font>
      <b/>
      <sz val="20"/>
      <name val="Times New Roman"/>
      <family val="1"/>
      <charset val="204"/>
    </font>
    <font>
      <sz val="12"/>
      <name val="Times New Roman"/>
      <family val="1"/>
      <charset val="204"/>
    </font>
    <font>
      <sz val="16"/>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6" tint="0.5999938962981048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thin">
        <color indexed="64"/>
      </bottom>
      <diagonal/>
    </border>
  </borders>
  <cellStyleXfs count="51">
    <xf numFmtId="0" fontId="0" fillId="0" borderId="0"/>
    <xf numFmtId="0" fontId="7" fillId="0" borderId="0"/>
    <xf numFmtId="0" fontId="9" fillId="0" borderId="0"/>
    <xf numFmtId="0" fontId="8" fillId="0" borderId="0"/>
    <xf numFmtId="0" fontId="9"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8" fillId="0" borderId="0"/>
    <xf numFmtId="0" fontId="8" fillId="0" borderId="0"/>
    <xf numFmtId="0" fontId="8" fillId="0" borderId="0"/>
    <xf numFmtId="0" fontId="8" fillId="0" borderId="0"/>
    <xf numFmtId="0" fontId="10" fillId="0" borderId="0"/>
    <xf numFmtId="0" fontId="9" fillId="0" borderId="0"/>
    <xf numFmtId="0" fontId="10" fillId="0" borderId="0"/>
    <xf numFmtId="0" fontId="11" fillId="0" borderId="0"/>
    <xf numFmtId="0" fontId="9" fillId="0" borderId="0"/>
    <xf numFmtId="0" fontId="9" fillId="0" borderId="0"/>
    <xf numFmtId="0" fontId="9" fillId="0" borderId="0"/>
    <xf numFmtId="0" fontId="7" fillId="0" borderId="0"/>
    <xf numFmtId="0" fontId="8" fillId="0" borderId="0"/>
    <xf numFmtId="0" fontId="8" fillId="0" borderId="0"/>
    <xf numFmtId="0" fontId="8" fillId="0" borderId="0"/>
    <xf numFmtId="0" fontId="8" fillId="0" borderId="0"/>
    <xf numFmtId="0" fontId="9" fillId="0" borderId="0"/>
    <xf numFmtId="9" fontId="7" fillId="0" borderId="0" applyFont="0" applyFill="0" applyBorder="0" applyAlignment="0" applyProtection="0"/>
    <xf numFmtId="0" fontId="12" fillId="0" borderId="0"/>
    <xf numFmtId="0" fontId="9" fillId="0" borderId="0" applyFont="0" applyFill="0" applyBorder="0" applyAlignment="0" applyProtection="0"/>
    <xf numFmtId="164" fontId="13"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7"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cellStyleXfs>
  <cellXfs count="161">
    <xf numFmtId="0" fontId="0" fillId="0" borderId="0" xfId="0"/>
    <xf numFmtId="9" fontId="4" fillId="0" borderId="1" xfId="0" applyNumberFormat="1" applyFont="1" applyFill="1" applyBorder="1" applyAlignment="1" applyProtection="1">
      <alignment horizontal="center" vertical="top" wrapText="1"/>
      <protection locked="0"/>
    </xf>
    <xf numFmtId="168" fontId="4" fillId="0" borderId="1" xfId="0" applyNumberFormat="1" applyFont="1" applyFill="1" applyBorder="1" applyAlignment="1" applyProtection="1">
      <alignment horizontal="center" vertical="top" wrapText="1"/>
      <protection locked="0"/>
    </xf>
    <xf numFmtId="0" fontId="5" fillId="0" borderId="1" xfId="0" applyFont="1" applyFill="1" applyBorder="1" applyAlignment="1" applyProtection="1">
      <alignment horizontal="center" vertical="top" wrapText="1"/>
      <protection locked="0"/>
    </xf>
    <xf numFmtId="169" fontId="6" fillId="0" borderId="1" xfId="0" applyNumberFormat="1" applyFont="1" applyFill="1" applyBorder="1" applyAlignment="1" applyProtection="1">
      <alignment horizontal="center" vertical="top" wrapText="1"/>
      <protection locked="0"/>
    </xf>
    <xf numFmtId="168" fontId="1" fillId="0" borderId="0" xfId="0" applyNumberFormat="1" applyFont="1" applyFill="1" applyBorder="1" applyAlignment="1" applyProtection="1">
      <alignment horizontal="right" vertical="top" wrapText="1"/>
      <protection locked="0"/>
    </xf>
    <xf numFmtId="0" fontId="1" fillId="0" borderId="0" xfId="0" applyFont="1" applyFill="1" applyAlignment="1">
      <alignment vertical="top" wrapText="1"/>
    </xf>
    <xf numFmtId="0" fontId="3" fillId="0" borderId="0" xfId="0" applyFont="1" applyFill="1" applyBorder="1" applyAlignment="1">
      <alignment horizontal="center" vertical="top" wrapText="1"/>
    </xf>
    <xf numFmtId="0" fontId="3" fillId="0" borderId="0" xfId="0" applyFont="1" applyFill="1" applyBorder="1" applyAlignment="1" applyProtection="1">
      <alignment horizontal="center" vertical="top" wrapText="1"/>
      <protection locked="0"/>
    </xf>
    <xf numFmtId="0" fontId="4" fillId="0" borderId="1" xfId="0" applyFont="1" applyFill="1" applyBorder="1" applyAlignment="1" applyProtection="1">
      <alignment horizontal="center" vertical="top" wrapText="1"/>
      <protection locked="0"/>
    </xf>
    <xf numFmtId="0" fontId="3" fillId="0" borderId="1" xfId="0" applyFont="1" applyFill="1" applyBorder="1" applyAlignment="1" applyProtection="1">
      <alignment horizontal="center" vertical="top" wrapText="1"/>
      <protection locked="0"/>
    </xf>
    <xf numFmtId="0" fontId="1" fillId="0" borderId="0" xfId="0" applyFont="1" applyFill="1" applyBorder="1" applyAlignment="1">
      <alignment horizontal="justify" vertical="top" wrapText="1"/>
    </xf>
    <xf numFmtId="168" fontId="1" fillId="0" borderId="0" xfId="0" applyNumberFormat="1" applyFont="1" applyFill="1" applyBorder="1" applyAlignment="1">
      <alignment vertical="top" wrapText="1"/>
    </xf>
    <xf numFmtId="9" fontId="1" fillId="0" borderId="0" xfId="0" applyNumberFormat="1" applyFont="1" applyFill="1" applyBorder="1" applyAlignment="1">
      <alignment vertical="top" wrapText="1"/>
    </xf>
    <xf numFmtId="168" fontId="1" fillId="0" borderId="0" xfId="0" applyNumberFormat="1" applyFont="1" applyFill="1" applyBorder="1" applyAlignment="1" applyProtection="1">
      <alignment horizontal="justify" vertical="top" wrapText="1"/>
      <protection locked="0"/>
    </xf>
    <xf numFmtId="0" fontId="1" fillId="0" borderId="0" xfId="0" applyFont="1" applyFill="1" applyBorder="1" applyAlignment="1">
      <alignment vertical="top" wrapText="1"/>
    </xf>
    <xf numFmtId="0" fontId="6" fillId="0" borderId="0" xfId="0" applyFont="1" applyFill="1" applyAlignment="1">
      <alignment horizontal="left" vertical="top" wrapText="1"/>
    </xf>
    <xf numFmtId="0" fontId="4" fillId="0" borderId="0" xfId="0" applyFont="1" applyFill="1" applyAlignment="1">
      <alignment horizontal="right" vertical="top" wrapText="1"/>
    </xf>
    <xf numFmtId="0" fontId="18" fillId="0" borderId="0" xfId="0" applyFont="1" applyFill="1" applyAlignment="1">
      <alignment vertical="top" wrapText="1"/>
    </xf>
    <xf numFmtId="0" fontId="18" fillId="0" borderId="0" xfId="0" applyFont="1" applyFill="1" applyAlignment="1">
      <alignment horizontal="left" vertical="top" wrapText="1"/>
    </xf>
    <xf numFmtId="0" fontId="19" fillId="0" borderId="0" xfId="0" applyFont="1" applyFill="1" applyAlignment="1">
      <alignment horizontal="left" vertical="top" wrapText="1"/>
    </xf>
    <xf numFmtId="168" fontId="17" fillId="0" borderId="0" xfId="0" applyNumberFormat="1" applyFont="1" applyFill="1" applyAlignment="1">
      <alignment horizontal="left" vertical="top" wrapText="1"/>
    </xf>
    <xf numFmtId="0" fontId="17" fillId="0" borderId="0" xfId="0" applyFont="1" applyFill="1" applyAlignment="1">
      <alignment horizontal="left" vertical="top" wrapText="1"/>
    </xf>
    <xf numFmtId="4" fontId="17" fillId="0" borderId="0" xfId="0" applyNumberFormat="1" applyFont="1" applyFill="1" applyAlignment="1">
      <alignment horizontal="left" vertical="top" wrapText="1"/>
    </xf>
    <xf numFmtId="0" fontId="15" fillId="0" borderId="3" xfId="0" applyFont="1" applyFill="1" applyBorder="1" applyAlignment="1" applyProtection="1">
      <alignment horizontal="justify" vertical="top" wrapText="1"/>
      <protection locked="0"/>
    </xf>
    <xf numFmtId="0" fontId="20" fillId="0" borderId="0" xfId="0" applyFont="1" applyFill="1" applyAlignment="1">
      <alignment horizontal="left" vertical="top" wrapText="1"/>
    </xf>
    <xf numFmtId="0" fontId="15" fillId="0" borderId="3" xfId="0" applyFont="1" applyFill="1" applyBorder="1" applyAlignment="1" applyProtection="1">
      <alignment horizontal="left" vertical="top" wrapText="1"/>
      <protection locked="0"/>
    </xf>
    <xf numFmtId="0" fontId="15" fillId="0" borderId="0" xfId="0" applyFont="1" applyFill="1" applyBorder="1" applyAlignment="1" applyProtection="1">
      <alignment vertical="top" wrapText="1"/>
      <protection locked="0"/>
    </xf>
    <xf numFmtId="0" fontId="14" fillId="0" borderId="0" xfId="0" applyFont="1" applyFill="1" applyBorder="1" applyAlignment="1" applyProtection="1">
      <alignment horizontal="justify" vertical="top" wrapText="1"/>
      <protection locked="0"/>
    </xf>
    <xf numFmtId="0" fontId="18" fillId="0" borderId="0" xfId="0" applyFont="1" applyFill="1" applyAlignment="1">
      <alignment horizontal="justify" vertical="top" wrapText="1"/>
    </xf>
    <xf numFmtId="0" fontId="14" fillId="0" borderId="0" xfId="0" applyFont="1" applyFill="1" applyAlignment="1">
      <alignment horizontal="center" vertical="top" wrapText="1"/>
    </xf>
    <xf numFmtId="0" fontId="15" fillId="3" borderId="3" xfId="0" applyFont="1" applyFill="1" applyBorder="1" applyAlignment="1" applyProtection="1">
      <alignment horizontal="justify" vertical="top" wrapText="1"/>
      <protection locked="0"/>
    </xf>
    <xf numFmtId="4" fontId="19" fillId="0" borderId="0" xfId="0" applyNumberFormat="1" applyFont="1" applyFill="1" applyAlignment="1">
      <alignment horizontal="left" vertical="top" wrapText="1"/>
    </xf>
    <xf numFmtId="0" fontId="14" fillId="0" borderId="3" xfId="0" applyFont="1" applyFill="1" applyBorder="1" applyAlignment="1" applyProtection="1">
      <alignment horizontal="justify" vertical="top" wrapText="1"/>
      <protection locked="0"/>
    </xf>
    <xf numFmtId="0" fontId="14" fillId="0" borderId="4" xfId="0" applyFont="1" applyFill="1" applyBorder="1" applyAlignment="1" applyProtection="1">
      <alignment horizontal="justify" vertical="top" wrapText="1"/>
      <protection locked="0"/>
    </xf>
    <xf numFmtId="4" fontId="1" fillId="0" borderId="0" xfId="0" applyNumberFormat="1" applyFont="1" applyFill="1" applyBorder="1" applyAlignment="1">
      <alignment vertical="top" wrapText="1"/>
    </xf>
    <xf numFmtId="4" fontId="4" fillId="0" borderId="1" xfId="0" applyNumberFormat="1" applyFont="1" applyFill="1" applyBorder="1" applyAlignment="1" applyProtection="1">
      <alignment horizontal="center" vertical="top" wrapText="1"/>
      <protection locked="0"/>
    </xf>
    <xf numFmtId="4" fontId="18" fillId="0" borderId="0" xfId="0" applyNumberFormat="1" applyFont="1" applyFill="1" applyAlignment="1">
      <alignment vertical="top" wrapText="1"/>
    </xf>
    <xf numFmtId="4" fontId="1" fillId="0" borderId="0" xfId="0" applyNumberFormat="1" applyFont="1" applyFill="1" applyAlignment="1">
      <alignment vertical="top" wrapText="1"/>
    </xf>
    <xf numFmtId="4" fontId="1" fillId="0" borderId="0" xfId="0" applyNumberFormat="1" applyFont="1" applyFill="1" applyAlignment="1">
      <alignment horizontal="left" vertical="top" wrapText="1"/>
    </xf>
    <xf numFmtId="4" fontId="6" fillId="0" borderId="0" xfId="0" applyNumberFormat="1" applyFont="1" applyFill="1" applyAlignment="1">
      <alignment horizontal="left" vertical="top" wrapText="1"/>
    </xf>
    <xf numFmtId="4" fontId="17" fillId="0" borderId="0" xfId="0" applyNumberFormat="1" applyFont="1" applyFill="1" applyAlignment="1">
      <alignment horizontal="left" wrapText="1"/>
    </xf>
    <xf numFmtId="4" fontId="1" fillId="0" borderId="0" xfId="0" applyNumberFormat="1" applyFont="1" applyFill="1" applyBorder="1" applyAlignment="1" applyProtection="1">
      <alignment horizontal="center" vertical="top" wrapText="1"/>
      <protection locked="0"/>
    </xf>
    <xf numFmtId="4" fontId="2" fillId="0" borderId="0" xfId="0" applyNumberFormat="1" applyFont="1" applyFill="1" applyBorder="1" applyAlignment="1" applyProtection="1">
      <alignment horizontal="center" vertical="top" wrapText="1"/>
      <protection locked="0"/>
    </xf>
    <xf numFmtId="168" fontId="1" fillId="0" borderId="0" xfId="0" applyNumberFormat="1" applyFont="1" applyFill="1" applyAlignment="1">
      <alignment vertical="top" wrapText="1"/>
    </xf>
    <xf numFmtId="9" fontId="1" fillId="0" borderId="0" xfId="0" applyNumberFormat="1" applyFont="1" applyFill="1" applyAlignment="1">
      <alignment vertical="top" wrapText="1"/>
    </xf>
    <xf numFmtId="0" fontId="2" fillId="0" borderId="0" xfId="0" quotePrefix="1" applyFont="1" applyFill="1" applyBorder="1" applyAlignment="1" applyProtection="1">
      <alignment horizontal="center" vertical="top" wrapText="1"/>
      <protection locked="0"/>
    </xf>
    <xf numFmtId="0" fontId="2" fillId="0" borderId="0" xfId="0" applyFont="1" applyFill="1" applyBorder="1" applyAlignment="1" applyProtection="1">
      <alignment horizontal="center" vertical="top" wrapText="1"/>
      <protection locked="0"/>
    </xf>
    <xf numFmtId="0" fontId="1" fillId="0" borderId="0" xfId="0" applyFont="1" applyFill="1" applyAlignment="1">
      <alignment horizontal="left" vertical="top" wrapText="1"/>
    </xf>
    <xf numFmtId="4" fontId="18" fillId="0" borderId="0" xfId="0" applyNumberFormat="1" applyFont="1" applyFill="1" applyBorder="1" applyAlignment="1" applyProtection="1">
      <alignment horizontal="center" vertical="top" wrapText="1"/>
      <protection locked="0"/>
    </xf>
    <xf numFmtId="4" fontId="17" fillId="3" borderId="1" xfId="0" applyNumberFormat="1" applyFont="1" applyFill="1" applyBorder="1" applyAlignment="1" applyProtection="1">
      <alignment horizontal="center" vertical="top" wrapText="1"/>
      <protection locked="0"/>
    </xf>
    <xf numFmtId="4" fontId="18" fillId="0" borderId="1" xfId="0" applyNumberFormat="1" applyFont="1" applyFill="1" applyBorder="1" applyAlignment="1" applyProtection="1">
      <alignment horizontal="center" vertical="top" wrapText="1"/>
      <protection locked="0"/>
    </xf>
    <xf numFmtId="4" fontId="18" fillId="2" borderId="1" xfId="0" applyNumberFormat="1" applyFont="1" applyFill="1" applyBorder="1" applyAlignment="1" applyProtection="1">
      <alignment horizontal="center" vertical="top" wrapText="1"/>
      <protection locked="0"/>
    </xf>
    <xf numFmtId="10" fontId="18" fillId="2" borderId="1" xfId="0" applyNumberFormat="1" applyFont="1" applyFill="1" applyBorder="1" applyAlignment="1" applyProtection="1">
      <alignment horizontal="center" vertical="top" wrapText="1"/>
      <protection locked="0"/>
    </xf>
    <xf numFmtId="10" fontId="17" fillId="3" borderId="2" xfId="0" applyNumberFormat="1" applyFont="1" applyFill="1" applyBorder="1" applyAlignment="1" applyProtection="1">
      <alignment horizontal="center" vertical="top" wrapText="1"/>
      <protection locked="0"/>
    </xf>
    <xf numFmtId="0" fontId="14" fillId="3" borderId="5" xfId="0" applyFont="1" applyFill="1" applyBorder="1" applyAlignment="1" applyProtection="1">
      <alignment horizontal="justify" vertical="top" wrapText="1"/>
      <protection locked="0"/>
    </xf>
    <xf numFmtId="0" fontId="14" fillId="3" borderId="2" xfId="0" applyFont="1" applyFill="1" applyBorder="1" applyAlignment="1" applyProtection="1">
      <alignment horizontal="justify" vertical="top" wrapText="1"/>
      <protection locked="0"/>
    </xf>
    <xf numFmtId="0" fontId="15" fillId="0" borderId="4" xfId="0" applyFont="1" applyFill="1" applyBorder="1" applyAlignment="1" applyProtection="1">
      <alignment horizontal="left" vertical="top" wrapText="1"/>
      <protection locked="0"/>
    </xf>
    <xf numFmtId="10" fontId="18" fillId="0" borderId="0" xfId="0" applyNumberFormat="1" applyFont="1" applyFill="1" applyBorder="1" applyAlignment="1" applyProtection="1">
      <alignment horizontal="center" vertical="top" wrapText="1"/>
      <protection locked="0"/>
    </xf>
    <xf numFmtId="168" fontId="18" fillId="0" borderId="0" xfId="0" applyNumberFormat="1" applyFont="1" applyFill="1" applyAlignment="1">
      <alignment vertical="top" wrapText="1"/>
    </xf>
    <xf numFmtId="9" fontId="18" fillId="0" borderId="0" xfId="0" applyNumberFormat="1" applyFont="1" applyFill="1" applyAlignment="1">
      <alignment vertical="top" wrapText="1"/>
    </xf>
    <xf numFmtId="0" fontId="1" fillId="0" borderId="0" xfId="0" applyFont="1" applyFill="1" applyAlignment="1">
      <alignment horizontal="justify" vertical="top" wrapText="1"/>
    </xf>
    <xf numFmtId="0" fontId="21" fillId="0" borderId="3" xfId="0" applyFont="1" applyFill="1" applyBorder="1" applyAlignment="1" applyProtection="1">
      <alignment horizontal="left" vertical="top" wrapText="1"/>
      <protection locked="0"/>
    </xf>
    <xf numFmtId="0" fontId="3" fillId="0" borderId="5" xfId="0" applyFont="1" applyFill="1" applyBorder="1" applyAlignment="1" applyProtection="1">
      <alignment horizontal="left" vertical="top" wrapText="1"/>
      <protection locked="0"/>
    </xf>
    <xf numFmtId="4" fontId="1" fillId="0" borderId="1" xfId="0" applyNumberFormat="1" applyFont="1" applyFill="1" applyBorder="1" applyAlignment="1" applyProtection="1">
      <alignment horizontal="center" vertical="top" wrapText="1"/>
      <protection locked="0"/>
    </xf>
    <xf numFmtId="4" fontId="1" fillId="2" borderId="1" xfId="0" applyNumberFormat="1" applyFont="1" applyFill="1" applyBorder="1" applyAlignment="1" applyProtection="1">
      <alignment horizontal="center" vertical="top" wrapText="1"/>
      <protection locked="0"/>
    </xf>
    <xf numFmtId="10" fontId="1" fillId="2" borderId="1" xfId="0" applyNumberFormat="1" applyFont="1" applyFill="1" applyBorder="1" applyAlignment="1" applyProtection="1">
      <alignment horizontal="center" vertical="top" wrapText="1"/>
      <protection locked="0"/>
    </xf>
    <xf numFmtId="0" fontId="3" fillId="0" borderId="5" xfId="0" applyFont="1" applyFill="1" applyBorder="1" applyAlignment="1" applyProtection="1">
      <alignment horizontal="justify" vertical="top" wrapText="1"/>
      <protection locked="0"/>
    </xf>
    <xf numFmtId="0" fontId="21" fillId="3" borderId="2" xfId="0" applyFont="1" applyFill="1" applyBorder="1" applyAlignment="1" applyProtection="1">
      <alignment horizontal="center" vertical="top" wrapText="1"/>
      <protection locked="0"/>
    </xf>
    <xf numFmtId="0" fontId="21" fillId="3" borderId="5" xfId="0" applyFont="1" applyFill="1" applyBorder="1" applyAlignment="1" applyProtection="1">
      <alignment horizontal="justify" vertical="top" wrapText="1"/>
      <protection locked="0"/>
    </xf>
    <xf numFmtId="4" fontId="22" fillId="3" borderId="1" xfId="0" applyNumberFormat="1" applyFont="1" applyFill="1" applyBorder="1" applyAlignment="1" applyProtection="1">
      <alignment horizontal="center" vertical="top" wrapText="1"/>
      <protection locked="0"/>
    </xf>
    <xf numFmtId="10" fontId="22" fillId="3" borderId="1" xfId="0" applyNumberFormat="1" applyFont="1" applyFill="1" applyBorder="1" applyAlignment="1" applyProtection="1">
      <alignment horizontal="center" vertical="top" wrapText="1"/>
      <protection locked="0"/>
    </xf>
    <xf numFmtId="0" fontId="21" fillId="3" borderId="3" xfId="0" applyFont="1" applyFill="1" applyBorder="1" applyAlignment="1" applyProtection="1">
      <alignment horizontal="center" vertical="top" wrapText="1"/>
      <protection locked="0"/>
    </xf>
    <xf numFmtId="0" fontId="21" fillId="0" borderId="3" xfId="0" applyFont="1" applyFill="1" applyBorder="1" applyAlignment="1" applyProtection="1">
      <alignment horizontal="justify" vertical="top" wrapText="1"/>
      <protection locked="0"/>
    </xf>
    <xf numFmtId="10" fontId="22" fillId="3" borderId="2" xfId="0" applyNumberFormat="1" applyFont="1" applyFill="1" applyBorder="1" applyAlignment="1" applyProtection="1">
      <alignment horizontal="center" vertical="top" wrapText="1"/>
      <protection locked="0"/>
    </xf>
    <xf numFmtId="0" fontId="21" fillId="3" borderId="2" xfId="0" applyFont="1" applyFill="1" applyBorder="1" applyAlignment="1" applyProtection="1">
      <alignment horizontal="left" vertical="top" wrapText="1"/>
      <protection locked="0"/>
    </xf>
    <xf numFmtId="4" fontId="22" fillId="3" borderId="2" xfId="0" applyNumberFormat="1" applyFont="1" applyFill="1" applyBorder="1" applyAlignment="1" applyProtection="1">
      <alignment horizontal="center" vertical="top" wrapText="1"/>
      <protection locked="0"/>
    </xf>
    <xf numFmtId="0" fontId="21" fillId="3" borderId="4" xfId="0" applyFont="1" applyFill="1" applyBorder="1" applyAlignment="1" applyProtection="1">
      <alignment horizontal="center" vertical="top" wrapText="1"/>
      <protection locked="0"/>
    </xf>
    <xf numFmtId="0" fontId="21" fillId="0" borderId="1" xfId="0" applyFont="1" applyFill="1" applyBorder="1" applyAlignment="1" applyProtection="1">
      <alignment vertical="top" wrapText="1"/>
      <protection locked="0"/>
    </xf>
    <xf numFmtId="0" fontId="3" fillId="0" borderId="4" xfId="0" applyFont="1" applyFill="1" applyBorder="1" applyAlignment="1" applyProtection="1">
      <alignment horizontal="justify" vertical="top" wrapText="1"/>
      <protection locked="0"/>
    </xf>
    <xf numFmtId="0" fontId="3" fillId="0" borderId="1" xfId="0" applyFont="1" applyFill="1" applyBorder="1" applyAlignment="1" applyProtection="1">
      <alignment horizontal="justify" vertical="top" wrapText="1"/>
      <protection locked="0"/>
    </xf>
    <xf numFmtId="0" fontId="3" fillId="0" borderId="1" xfId="0" applyFont="1" applyFill="1" applyBorder="1" applyAlignment="1" applyProtection="1">
      <alignment horizontal="left" vertical="top" wrapText="1"/>
      <protection locked="0"/>
    </xf>
    <xf numFmtId="4" fontId="22" fillId="3" borderId="2" xfId="0" applyNumberFormat="1" applyFont="1" applyFill="1" applyBorder="1" applyAlignment="1" applyProtection="1">
      <alignment horizontal="center" vertical="top" wrapText="1"/>
      <protection locked="0"/>
    </xf>
    <xf numFmtId="10" fontId="22" fillId="3" borderId="2" xfId="0" applyNumberFormat="1" applyFont="1" applyFill="1" applyBorder="1" applyAlignment="1" applyProtection="1">
      <alignment horizontal="center" vertical="top" wrapText="1"/>
      <protection locked="0"/>
    </xf>
    <xf numFmtId="0" fontId="21" fillId="3" borderId="5" xfId="0" applyFont="1" applyFill="1" applyBorder="1" applyAlignment="1" applyProtection="1">
      <alignment horizontal="left" vertical="top" wrapText="1"/>
      <protection locked="0"/>
    </xf>
    <xf numFmtId="4" fontId="22" fillId="3" borderId="2" xfId="0" applyNumberFormat="1" applyFont="1" applyFill="1" applyBorder="1" applyAlignment="1" applyProtection="1">
      <alignment horizontal="center" vertical="top" wrapText="1"/>
      <protection locked="0"/>
    </xf>
    <xf numFmtId="4" fontId="22" fillId="3" borderId="3" xfId="0" applyNumberFormat="1" applyFont="1" applyFill="1" applyBorder="1" applyAlignment="1" applyProtection="1">
      <alignment horizontal="center" vertical="top" wrapText="1"/>
      <protection locked="0"/>
    </xf>
    <xf numFmtId="4" fontId="22" fillId="3" borderId="4" xfId="0" applyNumberFormat="1" applyFont="1" applyFill="1" applyBorder="1" applyAlignment="1" applyProtection="1">
      <alignment horizontal="center" vertical="top" wrapText="1"/>
      <protection locked="0"/>
    </xf>
    <xf numFmtId="4" fontId="22" fillId="3" borderId="2" xfId="0" applyNumberFormat="1" applyFont="1" applyFill="1" applyBorder="1" applyAlignment="1" applyProtection="1">
      <alignment horizontal="center" vertical="top" wrapText="1"/>
      <protection locked="0"/>
    </xf>
    <xf numFmtId="10" fontId="22" fillId="3" borderId="2" xfId="0" applyNumberFormat="1" applyFont="1" applyFill="1" applyBorder="1" applyAlignment="1" applyProtection="1">
      <alignment horizontal="center" vertical="top" wrapText="1"/>
      <protection locked="0"/>
    </xf>
    <xf numFmtId="10" fontId="22" fillId="3" borderId="4" xfId="0" applyNumberFormat="1" applyFont="1" applyFill="1" applyBorder="1" applyAlignment="1" applyProtection="1">
      <alignment horizontal="center" vertical="top" wrapText="1"/>
      <protection locked="0"/>
    </xf>
    <xf numFmtId="4" fontId="22" fillId="3" borderId="2" xfId="0" applyNumberFormat="1" applyFont="1" applyFill="1" applyBorder="1" applyAlignment="1" applyProtection="1">
      <alignment horizontal="center" vertical="top" wrapText="1"/>
      <protection locked="0"/>
    </xf>
    <xf numFmtId="4" fontId="22" fillId="3" borderId="4" xfId="0" applyNumberFormat="1" applyFont="1" applyFill="1" applyBorder="1" applyAlignment="1" applyProtection="1">
      <alignment horizontal="center" vertical="top" wrapText="1"/>
      <protection locked="0"/>
    </xf>
    <xf numFmtId="0" fontId="21" fillId="3" borderId="2" xfId="0" applyFont="1" applyFill="1" applyBorder="1" applyAlignment="1" applyProtection="1">
      <alignment horizontal="center" vertical="top" wrapText="1"/>
      <protection locked="0"/>
    </xf>
    <xf numFmtId="4" fontId="22" fillId="3" borderId="1" xfId="0" applyNumberFormat="1" applyFont="1" applyFill="1" applyBorder="1" applyAlignment="1" applyProtection="1">
      <alignment horizontal="center" vertical="top" wrapText="1"/>
      <protection locked="0"/>
    </xf>
    <xf numFmtId="0" fontId="21" fillId="0" borderId="4" xfId="0" applyFont="1" applyFill="1" applyBorder="1" applyAlignment="1" applyProtection="1">
      <alignment horizontal="justify" vertical="top" wrapText="1"/>
      <protection locked="0"/>
    </xf>
    <xf numFmtId="0" fontId="21" fillId="3" borderId="1" xfId="0" applyFont="1" applyFill="1" applyBorder="1" applyAlignment="1" applyProtection="1">
      <alignment horizontal="justify" vertical="top" wrapText="1"/>
      <protection locked="0"/>
    </xf>
    <xf numFmtId="0" fontId="3" fillId="0" borderId="6" xfId="0" applyFont="1" applyFill="1" applyBorder="1" applyAlignment="1" applyProtection="1">
      <alignment horizontal="left" vertical="top" wrapText="1"/>
      <protection locked="0"/>
    </xf>
    <xf numFmtId="0" fontId="3" fillId="0" borderId="1" xfId="0" applyFont="1" applyFill="1" applyBorder="1" applyAlignment="1" applyProtection="1">
      <alignment horizontal="justify" vertical="top" wrapText="1"/>
      <protection locked="0"/>
    </xf>
    <xf numFmtId="4" fontId="22" fillId="0" borderId="1" xfId="0" applyNumberFormat="1" applyFont="1" applyFill="1" applyBorder="1" applyAlignment="1" applyProtection="1">
      <alignment horizontal="center" vertical="top" wrapText="1"/>
      <protection locked="0"/>
    </xf>
    <xf numFmtId="10" fontId="22" fillId="0" borderId="1" xfId="0" applyNumberFormat="1" applyFont="1" applyFill="1" applyBorder="1" applyAlignment="1" applyProtection="1">
      <alignment horizontal="center" vertical="top" wrapText="1"/>
      <protection locked="0"/>
    </xf>
    <xf numFmtId="0" fontId="21" fillId="0" borderId="1" xfId="0" applyFont="1" applyFill="1" applyBorder="1" applyAlignment="1" applyProtection="1">
      <alignment horizontal="justify" vertical="top" wrapText="1"/>
      <protection locked="0"/>
    </xf>
    <xf numFmtId="9" fontId="22" fillId="3" borderId="1" xfId="0" applyNumberFormat="1" applyFont="1" applyFill="1" applyBorder="1" applyAlignment="1" applyProtection="1">
      <alignment horizontal="center" vertical="top" wrapText="1"/>
      <protection locked="0"/>
    </xf>
    <xf numFmtId="0" fontId="21" fillId="3" borderId="2" xfId="0" applyFont="1" applyFill="1" applyBorder="1" applyAlignment="1" applyProtection="1">
      <alignment horizontal="left" vertical="top" wrapText="1"/>
      <protection locked="0"/>
    </xf>
    <xf numFmtId="0" fontId="21" fillId="3" borderId="3" xfId="0" applyFont="1" applyFill="1" applyBorder="1" applyAlignment="1" applyProtection="1">
      <alignment horizontal="left" vertical="top" wrapText="1"/>
      <protection locked="0"/>
    </xf>
    <xf numFmtId="0" fontId="21" fillId="3" borderId="4" xfId="0" applyFont="1" applyFill="1" applyBorder="1" applyAlignment="1" applyProtection="1">
      <alignment horizontal="left" vertical="top" wrapText="1"/>
      <protection locked="0"/>
    </xf>
    <xf numFmtId="4" fontId="22" fillId="3" borderId="2" xfId="0" applyNumberFormat="1" applyFont="1" applyFill="1" applyBorder="1" applyAlignment="1" applyProtection="1">
      <alignment horizontal="center" vertical="top" wrapText="1"/>
      <protection locked="0"/>
    </xf>
    <xf numFmtId="4" fontId="22" fillId="3" borderId="3" xfId="0" applyNumberFormat="1" applyFont="1" applyFill="1" applyBorder="1" applyAlignment="1" applyProtection="1">
      <alignment horizontal="center" vertical="top" wrapText="1"/>
      <protection locked="0"/>
    </xf>
    <xf numFmtId="4" fontId="22" fillId="3" borderId="4" xfId="0" applyNumberFormat="1" applyFont="1" applyFill="1" applyBorder="1" applyAlignment="1" applyProtection="1">
      <alignment horizontal="center" vertical="top" wrapText="1"/>
      <protection locked="0"/>
    </xf>
    <xf numFmtId="10" fontId="22" fillId="3" borderId="2" xfId="0" applyNumberFormat="1" applyFont="1" applyFill="1" applyBorder="1" applyAlignment="1" applyProtection="1">
      <alignment horizontal="center" vertical="top" wrapText="1"/>
      <protection locked="0"/>
    </xf>
    <xf numFmtId="10" fontId="22" fillId="3" borderId="3" xfId="0" applyNumberFormat="1" applyFont="1" applyFill="1" applyBorder="1" applyAlignment="1" applyProtection="1">
      <alignment horizontal="center" vertical="top" wrapText="1"/>
      <protection locked="0"/>
    </xf>
    <xf numFmtId="10" fontId="22" fillId="3" borderId="4" xfId="0" applyNumberFormat="1" applyFont="1" applyFill="1" applyBorder="1" applyAlignment="1" applyProtection="1">
      <alignment horizontal="center" vertical="top" wrapText="1"/>
      <protection locked="0"/>
    </xf>
    <xf numFmtId="0" fontId="3" fillId="0" borderId="2" xfId="0" applyFont="1" applyFill="1" applyBorder="1" applyAlignment="1" applyProtection="1">
      <alignment horizontal="justify" vertical="top" wrapText="1"/>
      <protection locked="0"/>
    </xf>
    <xf numFmtId="0" fontId="3" fillId="0" borderId="3" xfId="0" applyFont="1" applyFill="1" applyBorder="1" applyAlignment="1" applyProtection="1">
      <alignment horizontal="justify" vertical="top" wrapText="1"/>
      <protection locked="0"/>
    </xf>
    <xf numFmtId="0" fontId="3" fillId="0" borderId="4" xfId="0" applyFont="1" applyFill="1" applyBorder="1" applyAlignment="1" applyProtection="1">
      <alignment horizontal="justify" vertical="top" wrapText="1"/>
      <protection locked="0"/>
    </xf>
    <xf numFmtId="0" fontId="14" fillId="0" borderId="2" xfId="0" applyFont="1" applyFill="1" applyBorder="1" applyAlignment="1">
      <alignment horizontal="left" vertical="top" wrapText="1"/>
    </xf>
    <xf numFmtId="0" fontId="14" fillId="0" borderId="3" xfId="0" applyFont="1" applyFill="1" applyBorder="1" applyAlignment="1">
      <alignment horizontal="left" vertical="top" wrapText="1"/>
    </xf>
    <xf numFmtId="0" fontId="14" fillId="0" borderId="4" xfId="0" applyFont="1" applyFill="1" applyBorder="1" applyAlignment="1">
      <alignment horizontal="left" vertical="top" wrapText="1"/>
    </xf>
    <xf numFmtId="0" fontId="14" fillId="0" borderId="2" xfId="0" applyFont="1" applyFill="1" applyBorder="1" applyAlignment="1">
      <alignment horizontal="justify" vertical="top" wrapText="1"/>
    </xf>
    <xf numFmtId="0" fontId="14" fillId="0" borderId="3" xfId="0" applyFont="1" applyFill="1" applyBorder="1" applyAlignment="1">
      <alignment horizontal="justify" vertical="top" wrapText="1"/>
    </xf>
    <xf numFmtId="0" fontId="14" fillId="0" borderId="4" xfId="0" applyFont="1" applyFill="1" applyBorder="1" applyAlignment="1">
      <alignment horizontal="justify" vertical="top" wrapText="1"/>
    </xf>
    <xf numFmtId="0" fontId="16" fillId="0" borderId="3" xfId="0" applyFont="1" applyFill="1" applyBorder="1" applyAlignment="1">
      <alignment horizontal="justify" vertical="top" wrapText="1"/>
    </xf>
    <xf numFmtId="0" fontId="16" fillId="0" borderId="4" xfId="0" applyFont="1" applyFill="1" applyBorder="1" applyAlignment="1">
      <alignment horizontal="justify" vertical="top" wrapText="1"/>
    </xf>
    <xf numFmtId="165" fontId="14" fillId="0" borderId="1" xfId="0" quotePrefix="1" applyNumberFormat="1" applyFont="1" applyFill="1" applyBorder="1" applyAlignment="1" applyProtection="1">
      <alignment horizontal="justify" vertical="top" wrapText="1"/>
      <protection locked="0"/>
    </xf>
    <xf numFmtId="165" fontId="14" fillId="0" borderId="1" xfId="0" applyNumberFormat="1" applyFont="1" applyFill="1" applyBorder="1" applyAlignment="1" applyProtection="1">
      <alignment horizontal="justify" vertical="top" wrapText="1"/>
      <protection locked="0"/>
    </xf>
    <xf numFmtId="165" fontId="14" fillId="0" borderId="2" xfId="0" applyNumberFormat="1" applyFont="1" applyFill="1" applyBorder="1" applyAlignment="1" applyProtection="1">
      <alignment horizontal="justify" vertical="top" wrapText="1"/>
      <protection locked="0"/>
    </xf>
    <xf numFmtId="0" fontId="2" fillId="0" borderId="0" xfId="0" quotePrefix="1" applyFont="1" applyFill="1" applyBorder="1" applyAlignment="1" applyProtection="1">
      <alignment horizontal="center" vertical="top" wrapText="1"/>
      <protection locked="0"/>
    </xf>
    <xf numFmtId="0" fontId="2" fillId="0" borderId="0" xfId="0" applyFont="1" applyFill="1" applyBorder="1" applyAlignment="1" applyProtection="1">
      <alignment horizontal="center" vertical="top" wrapText="1"/>
      <protection locked="0"/>
    </xf>
    <xf numFmtId="4" fontId="22" fillId="3" borderId="1" xfId="0" applyNumberFormat="1" applyFont="1" applyFill="1" applyBorder="1" applyAlignment="1" applyProtection="1">
      <alignment horizontal="center" vertical="top" wrapText="1"/>
      <protection locked="0"/>
    </xf>
    <xf numFmtId="168" fontId="15" fillId="0" borderId="1" xfId="0" applyNumberFormat="1" applyFont="1" applyFill="1" applyBorder="1" applyAlignment="1" applyProtection="1">
      <alignment horizontal="justify" vertical="top" wrapText="1"/>
      <protection locked="0"/>
    </xf>
    <xf numFmtId="0" fontId="14" fillId="0" borderId="2" xfId="0" applyFont="1" applyFill="1" applyBorder="1" applyAlignment="1" applyProtection="1">
      <alignment horizontal="justify" vertical="top" wrapText="1"/>
      <protection locked="0"/>
    </xf>
    <xf numFmtId="0" fontId="14" fillId="0" borderId="3" xfId="0" applyFont="1" applyFill="1" applyBorder="1" applyAlignment="1" applyProtection="1">
      <alignment horizontal="justify" vertical="top" wrapText="1"/>
      <protection locked="0"/>
    </xf>
    <xf numFmtId="0" fontId="14" fillId="0" borderId="4" xfId="0" applyFont="1" applyFill="1" applyBorder="1" applyAlignment="1" applyProtection="1">
      <alignment horizontal="justify" vertical="top" wrapText="1"/>
      <protection locked="0"/>
    </xf>
    <xf numFmtId="0" fontId="3" fillId="0" borderId="1" xfId="0" applyFont="1" applyFill="1" applyBorder="1" applyAlignment="1" applyProtection="1">
      <alignment horizontal="justify" vertical="top" wrapText="1"/>
      <protection locked="0"/>
    </xf>
    <xf numFmtId="0" fontId="14" fillId="0" borderId="2" xfId="0" applyFont="1" applyBorder="1" applyAlignment="1">
      <alignment horizontal="justify" vertical="top" wrapText="1"/>
    </xf>
    <xf numFmtId="0" fontId="14" fillId="0" borderId="3" xfId="0" applyFont="1" applyBorder="1" applyAlignment="1">
      <alignment horizontal="justify" vertical="top" wrapText="1"/>
    </xf>
    <xf numFmtId="0" fontId="14" fillId="0" borderId="4" xfId="0" applyFont="1" applyBorder="1" applyAlignment="1">
      <alignment horizontal="justify" vertical="top" wrapText="1"/>
    </xf>
    <xf numFmtId="0" fontId="14" fillId="0" borderId="1" xfId="0" applyFont="1" applyFill="1" applyBorder="1" applyAlignment="1" applyProtection="1">
      <alignment horizontal="justify" vertical="top" wrapText="1"/>
      <protection locked="0"/>
    </xf>
    <xf numFmtId="0" fontId="21" fillId="3" borderId="2" xfId="0" applyFont="1" applyFill="1" applyBorder="1" applyAlignment="1" applyProtection="1">
      <alignment horizontal="center" vertical="top" wrapText="1"/>
      <protection locked="0"/>
    </xf>
    <xf numFmtId="0" fontId="21" fillId="3" borderId="3" xfId="0" applyFont="1" applyFill="1" applyBorder="1" applyAlignment="1" applyProtection="1">
      <alignment horizontal="justify" vertical="top" wrapText="1"/>
      <protection locked="0"/>
    </xf>
    <xf numFmtId="0" fontId="21" fillId="3" borderId="3" xfId="0" applyFont="1" applyFill="1" applyBorder="1" applyAlignment="1" applyProtection="1">
      <alignment horizontal="center" vertical="top" wrapText="1"/>
      <protection locked="0"/>
    </xf>
    <xf numFmtId="0" fontId="21" fillId="3" borderId="6" xfId="0" applyFont="1" applyFill="1" applyBorder="1" applyAlignment="1" applyProtection="1">
      <alignment horizontal="justify" vertical="top" wrapText="1"/>
      <protection locked="0"/>
    </xf>
    <xf numFmtId="0" fontId="21" fillId="3" borderId="7" xfId="0" applyFont="1" applyFill="1" applyBorder="1" applyAlignment="1" applyProtection="1">
      <alignment horizontal="justify" vertical="top" wrapText="1"/>
      <protection locked="0"/>
    </xf>
    <xf numFmtId="0" fontId="15" fillId="3" borderId="6" xfId="0" applyFont="1" applyFill="1" applyBorder="1" applyAlignment="1" applyProtection="1">
      <alignment horizontal="left" vertical="top" wrapText="1"/>
      <protection locked="0"/>
    </xf>
    <xf numFmtId="0" fontId="15" fillId="3" borderId="8" xfId="0" applyFont="1" applyFill="1" applyBorder="1" applyAlignment="1" applyProtection="1">
      <alignment horizontal="left" vertical="top" wrapText="1"/>
      <protection locked="0"/>
    </xf>
    <xf numFmtId="0" fontId="15" fillId="3" borderId="7" xfId="0" applyFont="1" applyFill="1" applyBorder="1" applyAlignment="1" applyProtection="1">
      <alignment horizontal="left" vertical="top" wrapText="1"/>
      <protection locked="0"/>
    </xf>
    <xf numFmtId="0" fontId="3" fillId="0" borderId="9" xfId="0" applyFont="1" applyFill="1" applyBorder="1" applyAlignment="1">
      <alignment horizontal="justify" vertical="top" wrapText="1"/>
    </xf>
    <xf numFmtId="0" fontId="23" fillId="0" borderId="10" xfId="0" applyFont="1" applyBorder="1" applyAlignment="1">
      <alignment horizontal="justify" vertical="top" wrapText="1"/>
    </xf>
    <xf numFmtId="0" fontId="23" fillId="0" borderId="11" xfId="0" applyFont="1" applyBorder="1" applyAlignment="1">
      <alignment horizontal="justify" vertical="top" wrapText="1"/>
    </xf>
    <xf numFmtId="0" fontId="1" fillId="0" borderId="0" xfId="0" applyFont="1" applyFill="1" applyAlignment="1">
      <alignment horizontal="left" vertical="top" wrapText="1"/>
    </xf>
    <xf numFmtId="49" fontId="14" fillId="0" borderId="1" xfId="0" applyNumberFormat="1" applyFont="1" applyFill="1" applyBorder="1" applyAlignment="1" applyProtection="1">
      <alignment horizontal="left" vertical="top" wrapText="1"/>
      <protection locked="0"/>
    </xf>
    <xf numFmtId="2" fontId="14" fillId="0" borderId="5" xfId="0" applyNumberFormat="1" applyFont="1" applyFill="1" applyBorder="1" applyAlignment="1" applyProtection="1">
      <alignment horizontal="left" vertical="top" wrapText="1"/>
      <protection locked="0"/>
    </xf>
    <xf numFmtId="2" fontId="14" fillId="0" borderId="1" xfId="0" applyNumberFormat="1" applyFont="1" applyFill="1" applyBorder="1" applyAlignment="1" applyProtection="1">
      <alignment horizontal="left" vertical="top" wrapText="1"/>
      <protection locked="0"/>
    </xf>
    <xf numFmtId="2" fontId="24" fillId="0" borderId="2" xfId="0" applyNumberFormat="1" applyFont="1" applyFill="1" applyBorder="1" applyAlignment="1" applyProtection="1">
      <alignment vertical="top" wrapText="1"/>
      <protection locked="0"/>
    </xf>
    <xf numFmtId="2" fontId="24" fillId="0" borderId="3" xfId="0" applyNumberFormat="1" applyFont="1" applyFill="1" applyBorder="1" applyAlignment="1" applyProtection="1">
      <alignment vertical="top" wrapText="1"/>
      <protection locked="0"/>
    </xf>
    <xf numFmtId="2" fontId="24" fillId="0" borderId="4" xfId="0" applyNumberFormat="1" applyFont="1" applyFill="1" applyBorder="1" applyAlignment="1" applyProtection="1">
      <alignment vertical="top" wrapText="1"/>
      <protection locked="0"/>
    </xf>
    <xf numFmtId="0" fontId="3" fillId="0" borderId="1" xfId="0" applyFont="1" applyFill="1" applyBorder="1" applyAlignment="1" applyProtection="1">
      <alignment horizontal="left" vertical="top" wrapText="1"/>
      <protection locked="0"/>
    </xf>
    <xf numFmtId="0" fontId="3" fillId="0" borderId="2" xfId="0" applyFont="1" applyFill="1" applyBorder="1" applyAlignment="1">
      <alignment horizontal="justify" vertical="top" wrapText="1"/>
    </xf>
    <xf numFmtId="0" fontId="3" fillId="0" borderId="3" xfId="0" applyFont="1" applyFill="1" applyBorder="1" applyAlignment="1">
      <alignment horizontal="justify" vertical="top" wrapText="1"/>
    </xf>
    <xf numFmtId="0" fontId="3" fillId="0" borderId="4" xfId="0" applyFont="1" applyFill="1" applyBorder="1" applyAlignment="1">
      <alignment horizontal="justify" vertical="top" wrapText="1"/>
    </xf>
    <xf numFmtId="0" fontId="1" fillId="0" borderId="0" xfId="0" applyFont="1" applyFill="1" applyBorder="1" applyAlignment="1">
      <alignment horizontal="left" vertical="top" wrapText="1"/>
    </xf>
  </cellXfs>
  <cellStyles count="51">
    <cellStyle name="Обычный" xfId="0" builtinId="0"/>
    <cellStyle name="Обычный 10" xfId="4"/>
    <cellStyle name="Обычный 11" xfId="7"/>
    <cellStyle name="Обычный 12" xfId="8"/>
    <cellStyle name="Обычный 13" xfId="9"/>
    <cellStyle name="Обычный 14" xfId="10"/>
    <cellStyle name="Обычный 15" xfId="11"/>
    <cellStyle name="Обычный 16" xfId="2"/>
    <cellStyle name="Обычный 17" xfId="12"/>
    <cellStyle name="Обычный 17 2" xfId="13"/>
    <cellStyle name="Обычный 17 2 2" xfId="14"/>
    <cellStyle name="Обычный 17 3" xfId="3"/>
    <cellStyle name="Обычный 2" xfId="6"/>
    <cellStyle name="Обычный 2 2" xfId="1"/>
    <cellStyle name="Обычный 2 2 2" xfId="15"/>
    <cellStyle name="Обычный 2 2 2 2" xfId="5"/>
    <cellStyle name="Обычный 2 2 2 2 2" xfId="16"/>
    <cellStyle name="Обычный 2 2 2 3" xfId="17"/>
    <cellStyle name="Обычный 2 2 3" xfId="18"/>
    <cellStyle name="Обычный 2 3" xfId="19"/>
    <cellStyle name="Обычный 2 3 2" xfId="20"/>
    <cellStyle name="Обычный 2 3 2 2" xfId="21"/>
    <cellStyle name="Обычный 2 3 3" xfId="22"/>
    <cellStyle name="Обычный 3" xfId="23"/>
    <cellStyle name="Обычный 3 2" xfId="24"/>
    <cellStyle name="Обычный 3 3" xfId="25"/>
    <cellStyle name="Обычный 3 4" xfId="26"/>
    <cellStyle name="Обычный 4" xfId="27"/>
    <cellStyle name="Обычный 5" xfId="28"/>
    <cellStyle name="Обычный 6" xfId="29"/>
    <cellStyle name="Обычный 7" xfId="30"/>
    <cellStyle name="Обычный 8" xfId="31"/>
    <cellStyle name="Обычный 8 2" xfId="32"/>
    <cellStyle name="Обычный 8 2 2" xfId="33"/>
    <cellStyle name="Обычный 8 3" xfId="34"/>
    <cellStyle name="Обычный 9" xfId="35"/>
    <cellStyle name="Процентный 2" xfId="36"/>
    <cellStyle name="Стиль 1" xfId="37"/>
    <cellStyle name="Финансовый 10" xfId="38"/>
    <cellStyle name="Финансовый 11" xfId="39"/>
    <cellStyle name="Финансовый 12" xfId="40"/>
    <cellStyle name="Финансовый 2" xfId="41"/>
    <cellStyle name="Финансовый 2 2" xfId="42"/>
    <cellStyle name="Финансовый 3" xfId="43"/>
    <cellStyle name="Финансовый 3 2" xfId="44"/>
    <cellStyle name="Финансовый 4" xfId="45"/>
    <cellStyle name="Финансовый 5" xfId="46"/>
    <cellStyle name="Финансовый 6" xfId="47"/>
    <cellStyle name="Финансовый 7" xfId="48"/>
    <cellStyle name="Финансовый 8" xfId="49"/>
    <cellStyle name="Финансовый 9" xfId="50"/>
  </cellStyles>
  <dxfs count="0"/>
  <tableStyles count="0" defaultTableStyle="TableStyleMedium9" defaultPivotStyle="PivotStyleLight16"/>
  <colors>
    <mruColors>
      <color rgb="FF99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outlinePr showOutlineSymbols="0"/>
    <pageSetUpPr fitToPage="1"/>
  </sheetPr>
  <dimension ref="A1:M130"/>
  <sheetViews>
    <sheetView showZeros="0" tabSelected="1" showOutlineSymbols="0" view="pageBreakPreview" topLeftCell="D1" zoomScale="60" zoomScaleNormal="55" zoomScaleSheetLayoutView="59" zoomScalePageLayoutView="75" workbookViewId="0">
      <selection activeCell="H19" sqref="H19:H28"/>
    </sheetView>
  </sheetViews>
  <sheetFormatPr defaultColWidth="9" defaultRowHeight="26.25" outlineLevelCol="2" x14ac:dyDescent="0.25"/>
  <cols>
    <col min="1" max="1" width="9.625" style="30" customWidth="1"/>
    <col min="2" max="2" width="110.5" style="29" customWidth="1"/>
    <col min="3" max="3" width="25.625" style="59" customWidth="1"/>
    <col min="4" max="4" width="25.25" style="59" customWidth="1" outlineLevel="2"/>
    <col min="5" max="5" width="27.25" style="60" customWidth="1" outlineLevel="2"/>
    <col min="6" max="6" width="28" style="37" customWidth="1" outlineLevel="2"/>
    <col min="7" max="7" width="24.875" style="37" customWidth="1" outlineLevel="2"/>
    <col min="8" max="8" width="144.5" style="29" customWidth="1"/>
    <col min="9" max="9" width="24.625" style="37" customWidth="1"/>
    <col min="10" max="10" width="29.125" style="18" customWidth="1"/>
    <col min="11" max="11" width="30.875" style="18" customWidth="1"/>
    <col min="12" max="12" width="26.875" style="18" customWidth="1"/>
    <col min="13" max="13" width="33.5" style="18" customWidth="1"/>
    <col min="14" max="14" width="9" style="18" customWidth="1"/>
    <col min="15" max="15" width="67.75" style="18" customWidth="1"/>
    <col min="16" max="59" width="9" style="18" customWidth="1"/>
    <col min="60" max="16384" width="9" style="18"/>
  </cols>
  <sheetData>
    <row r="1" spans="1:11" s="6" customFormat="1" x14ac:dyDescent="0.25">
      <c r="A1" s="7"/>
      <c r="B1" s="11"/>
      <c r="C1" s="12"/>
      <c r="D1" s="12"/>
      <c r="E1" s="13"/>
      <c r="F1" s="35"/>
      <c r="G1" s="35"/>
      <c r="H1" s="17"/>
      <c r="I1" s="38"/>
    </row>
    <row r="2" spans="1:11" s="6" customFormat="1" ht="30.75" x14ac:dyDescent="0.25">
      <c r="A2" s="126" t="s">
        <v>20</v>
      </c>
      <c r="B2" s="127"/>
      <c r="C2" s="127"/>
      <c r="D2" s="127"/>
      <c r="E2" s="127"/>
      <c r="F2" s="127"/>
      <c r="G2" s="127"/>
      <c r="H2" s="127"/>
      <c r="I2" s="38"/>
    </row>
    <row r="3" spans="1:11" s="6" customFormat="1" ht="30.75" x14ac:dyDescent="0.25">
      <c r="A3" s="46"/>
      <c r="B3" s="47"/>
      <c r="C3" s="43"/>
      <c r="D3" s="43"/>
      <c r="E3" s="43"/>
      <c r="F3" s="43"/>
      <c r="G3" s="43"/>
      <c r="H3" s="47"/>
      <c r="I3" s="38"/>
    </row>
    <row r="4" spans="1:11" s="15" customFormat="1" x14ac:dyDescent="0.25">
      <c r="A4" s="8"/>
      <c r="B4" s="14"/>
      <c r="C4" s="42"/>
      <c r="D4" s="42"/>
      <c r="E4" s="42"/>
      <c r="F4" s="42"/>
      <c r="G4" s="42"/>
      <c r="H4" s="5" t="s">
        <v>0</v>
      </c>
      <c r="I4" s="35"/>
    </row>
    <row r="5" spans="1:11" s="48" customFormat="1" ht="106.5" customHeight="1" x14ac:dyDescent="0.25">
      <c r="A5" s="10" t="s">
        <v>1</v>
      </c>
      <c r="B5" s="9" t="s">
        <v>2</v>
      </c>
      <c r="C5" s="2" t="s">
        <v>3</v>
      </c>
      <c r="D5" s="2" t="s">
        <v>5</v>
      </c>
      <c r="E5" s="1" t="s">
        <v>14</v>
      </c>
      <c r="F5" s="36" t="s">
        <v>16</v>
      </c>
      <c r="G5" s="36" t="s">
        <v>17</v>
      </c>
      <c r="H5" s="9" t="s">
        <v>4</v>
      </c>
      <c r="I5" s="39"/>
    </row>
    <row r="6" spans="1:11" s="16" customFormat="1" ht="30" customHeight="1" x14ac:dyDescent="0.25">
      <c r="A6" s="3">
        <v>1</v>
      </c>
      <c r="B6" s="3">
        <v>2</v>
      </c>
      <c r="C6" s="4">
        <v>3</v>
      </c>
      <c r="D6" s="4">
        <v>4</v>
      </c>
      <c r="E6" s="4">
        <v>5</v>
      </c>
      <c r="F6" s="4">
        <v>6</v>
      </c>
      <c r="G6" s="4">
        <v>7</v>
      </c>
      <c r="H6" s="4">
        <v>8</v>
      </c>
      <c r="I6" s="40"/>
    </row>
    <row r="7" spans="1:11" s="22" customFormat="1" ht="40.5" x14ac:dyDescent="0.25">
      <c r="A7" s="137"/>
      <c r="B7" s="101" t="s">
        <v>6</v>
      </c>
      <c r="C7" s="99">
        <f>SUM(C8:C12)</f>
        <v>29481051.460000001</v>
      </c>
      <c r="D7" s="99">
        <f>SUM(D8:D12)</f>
        <v>16690380.33</v>
      </c>
      <c r="E7" s="100">
        <f>IFERROR(D7/C7," ")</f>
        <v>0.56610000000000005</v>
      </c>
      <c r="F7" s="99">
        <f>SUM(F8:F12)</f>
        <v>28177365.789999999</v>
      </c>
      <c r="G7" s="99">
        <f t="shared" ref="G7" si="0">SUM(G8:G12)</f>
        <v>1303685.67</v>
      </c>
      <c r="H7" s="129"/>
      <c r="I7" s="23"/>
      <c r="K7" s="21"/>
    </row>
    <row r="8" spans="1:11" s="19" customFormat="1" x14ac:dyDescent="0.25">
      <c r="A8" s="137"/>
      <c r="B8" s="98" t="s">
        <v>7</v>
      </c>
      <c r="C8" s="99">
        <f>C14+C24+C31+C37+C43+C49+C55+C62+C68+C74+C80+C86+C92+C98+C104+C116</f>
        <v>1059993.3</v>
      </c>
      <c r="D8" s="99">
        <f t="shared" ref="C8:D12" si="1">D14+D24+D31+D37+D43+D49+D55+D62+D68+D74+D80+D86+D92+D98+D104+D116</f>
        <v>441509.74</v>
      </c>
      <c r="E8" s="100">
        <f t="shared" ref="E8:E72" si="2">IFERROR(D8/C8," ")</f>
        <v>0.41649999999999998</v>
      </c>
      <c r="F8" s="99">
        <f t="shared" ref="F8" si="3">F14+F24+F31+F37+F43+F49+F55+F62+F68+F74+F80+F86+F92+F98+F104+F116</f>
        <v>955791.55</v>
      </c>
      <c r="G8" s="99">
        <f>G14+G24+G31+G37+G43+G49+G55+G62+G68+G74+G80+G86+G92+G98+G104+G116</f>
        <v>104201.75</v>
      </c>
      <c r="H8" s="129"/>
      <c r="I8" s="23"/>
      <c r="J8" s="22"/>
      <c r="K8" s="21"/>
    </row>
    <row r="9" spans="1:11" s="19" customFormat="1" x14ac:dyDescent="0.25">
      <c r="A9" s="137"/>
      <c r="B9" s="67" t="s">
        <v>8</v>
      </c>
      <c r="C9" s="99">
        <f>C15+C25+C32+C38+C44+C50+C56+C63+C69+C75+C81+C87+C93+C99+C105+C117+C123</f>
        <v>27390916.030000001</v>
      </c>
      <c r="D9" s="99">
        <f>D15+D25+D32+D38+D44+D50+D56+D63+D69+D75+D81+D87+D93+D99+D105+D117+D123</f>
        <v>15716180.970000001</v>
      </c>
      <c r="E9" s="100">
        <f t="shared" si="2"/>
        <v>0.57379999999999998</v>
      </c>
      <c r="F9" s="99">
        <f>F15+F25+F32+F38+F44+F50+F56+F63+F69+F75+F81+F87+F93+F99+F105+F117+F123</f>
        <v>26329760.469999999</v>
      </c>
      <c r="G9" s="99">
        <f>G15+G25+G32+G38+G44+G50+G56+G63+G69+G75+G81+G87+G93+G99+G105+G117+G123</f>
        <v>1061155.56</v>
      </c>
      <c r="H9" s="129"/>
      <c r="I9" s="23"/>
      <c r="J9" s="22"/>
      <c r="K9" s="21"/>
    </row>
    <row r="10" spans="1:11" s="19" customFormat="1" x14ac:dyDescent="0.25">
      <c r="A10" s="137"/>
      <c r="B10" s="98" t="s">
        <v>9</v>
      </c>
      <c r="C10" s="99">
        <f>C16+C26+C33+C39+C45+C51+C57+C64+C70+C76+C82+C88+C94+C100+C106+C118+C124</f>
        <v>1028219.51</v>
      </c>
      <c r="D10" s="99">
        <f>D16+D26+D33+D39+D45+D51+D57+D64+D70+D76+D82+D88+D94+D100+D106+D118+D124</f>
        <v>532689.62</v>
      </c>
      <c r="E10" s="100">
        <f t="shared" si="2"/>
        <v>0.5181</v>
      </c>
      <c r="F10" s="99">
        <f>F16+F26+F33+F39+F45+F51+F57+F64+F70+F76+F82+F88+F94+F100+F106+F118+F124</f>
        <v>889891.15</v>
      </c>
      <c r="G10" s="99">
        <f>G16+G26+G33+G39+G45+G51+G57+G64+G70+G76+G82+G88+G94+G100+G106+G118+G124</f>
        <v>138328.35999999999</v>
      </c>
      <c r="H10" s="129"/>
      <c r="I10" s="23"/>
      <c r="J10" s="23"/>
      <c r="K10" s="21"/>
    </row>
    <row r="11" spans="1:11" s="19" customFormat="1" x14ac:dyDescent="0.25">
      <c r="A11" s="137"/>
      <c r="B11" s="98" t="s">
        <v>10</v>
      </c>
      <c r="C11" s="99">
        <f t="shared" si="1"/>
        <v>1922.62</v>
      </c>
      <c r="D11" s="99">
        <f t="shared" si="1"/>
        <v>0</v>
      </c>
      <c r="E11" s="100">
        <f t="shared" si="2"/>
        <v>0</v>
      </c>
      <c r="F11" s="99">
        <f t="shared" ref="F11" si="4">F17+F27+F34+F40+F46+F52+F58+F65+F71+F77+F83+F89+F95+F101+F107+F119</f>
        <v>1922.62</v>
      </c>
      <c r="G11" s="99">
        <f t="shared" ref="G11" si="5">G17+G27+G34+G40+G46+G52+G58+G65+G71+G77+G83+G89+G95+G101+G107+G119</f>
        <v>0</v>
      </c>
      <c r="H11" s="129"/>
      <c r="I11" s="23"/>
      <c r="J11" s="22"/>
      <c r="K11" s="21"/>
    </row>
    <row r="12" spans="1:11" s="19" customFormat="1" x14ac:dyDescent="0.25">
      <c r="A12" s="130"/>
      <c r="B12" s="98" t="s">
        <v>11</v>
      </c>
      <c r="C12" s="99">
        <f t="shared" si="1"/>
        <v>0</v>
      </c>
      <c r="D12" s="99">
        <f t="shared" si="1"/>
        <v>0</v>
      </c>
      <c r="E12" s="100" t="str">
        <f t="shared" si="2"/>
        <v xml:space="preserve"> </v>
      </c>
      <c r="F12" s="99">
        <f t="shared" ref="F12" si="6">F18+F28+F35+F41+F47+F53+F59+F66+F72+F78+F84+F90+F96+F102+F108+F120</f>
        <v>0</v>
      </c>
      <c r="G12" s="99">
        <f t="shared" ref="G12" si="7">G18+G28+G35+G41+G47+G53+G59+G66+G72+G78+G84+G90+G96+G102+G108+G120</f>
        <v>0</v>
      </c>
      <c r="H12" s="129"/>
      <c r="I12" s="23"/>
      <c r="J12" s="22"/>
      <c r="K12" s="21"/>
    </row>
    <row r="13" spans="1:11" s="19" customFormat="1" ht="111.75" customHeight="1" x14ac:dyDescent="0.25">
      <c r="A13" s="68">
        <v>1</v>
      </c>
      <c r="B13" s="69" t="s">
        <v>25</v>
      </c>
      <c r="C13" s="70">
        <f>C14+C15+C16+C17</f>
        <v>3968.5</v>
      </c>
      <c r="D13" s="70">
        <f>D14+D15+D16+D17</f>
        <v>2936.33</v>
      </c>
      <c r="E13" s="102">
        <f t="shared" ref="E13:E18" si="8">IFERROR(D13/C13," ")</f>
        <v>0.74</v>
      </c>
      <c r="F13" s="70">
        <f>F14+F15+F16+F17</f>
        <v>3968.5</v>
      </c>
      <c r="G13" s="70">
        <f>G14+G15+G16+G17</f>
        <v>0</v>
      </c>
      <c r="H13" s="134" t="s">
        <v>46</v>
      </c>
      <c r="I13" s="23"/>
    </row>
    <row r="14" spans="1:11" s="19" customFormat="1" x14ac:dyDescent="0.25">
      <c r="A14" s="62"/>
      <c r="B14" s="67" t="s">
        <v>7</v>
      </c>
      <c r="C14" s="64"/>
      <c r="D14" s="65"/>
      <c r="E14" s="66" t="str">
        <f t="shared" si="2"/>
        <v xml:space="preserve"> </v>
      </c>
      <c r="F14" s="64"/>
      <c r="G14" s="64">
        <f>C14-F14</f>
        <v>0</v>
      </c>
      <c r="H14" s="135"/>
      <c r="I14" s="23"/>
    </row>
    <row r="15" spans="1:11" s="19" customFormat="1" x14ac:dyDescent="0.25">
      <c r="A15" s="62"/>
      <c r="B15" s="67" t="s">
        <v>8</v>
      </c>
      <c r="C15" s="64">
        <v>3968.5</v>
      </c>
      <c r="D15" s="64">
        <v>2936.33</v>
      </c>
      <c r="E15" s="66">
        <f t="shared" si="8"/>
        <v>0.7399</v>
      </c>
      <c r="F15" s="64">
        <v>3968.5</v>
      </c>
      <c r="G15" s="64">
        <f>C15-F15</f>
        <v>0</v>
      </c>
      <c r="H15" s="135"/>
      <c r="I15" s="23"/>
    </row>
    <row r="16" spans="1:11" s="19" customFormat="1" x14ac:dyDescent="0.25">
      <c r="A16" s="62"/>
      <c r="B16" s="67" t="s">
        <v>9</v>
      </c>
      <c r="C16" s="64"/>
      <c r="D16" s="65"/>
      <c r="E16" s="66" t="str">
        <f t="shared" si="8"/>
        <v xml:space="preserve"> </v>
      </c>
      <c r="F16" s="64"/>
      <c r="G16" s="64">
        <f>IF(C16&gt;0,C16-F16,0)</f>
        <v>0</v>
      </c>
      <c r="H16" s="135"/>
      <c r="I16" s="23"/>
    </row>
    <row r="17" spans="1:11" s="19" customFormat="1" x14ac:dyDescent="0.25">
      <c r="A17" s="62"/>
      <c r="B17" s="67" t="s">
        <v>10</v>
      </c>
      <c r="C17" s="64"/>
      <c r="D17" s="65"/>
      <c r="E17" s="66" t="str">
        <f t="shared" si="8"/>
        <v xml:space="preserve"> </v>
      </c>
      <c r="F17" s="64"/>
      <c r="G17" s="64">
        <f>IF(C17&gt;0,C17-F17,0)</f>
        <v>0</v>
      </c>
      <c r="H17" s="135"/>
      <c r="I17" s="23"/>
    </row>
    <row r="18" spans="1:11" s="19" customFormat="1" x14ac:dyDescent="0.25">
      <c r="A18" s="62"/>
      <c r="B18" s="67" t="s">
        <v>11</v>
      </c>
      <c r="C18" s="64"/>
      <c r="D18" s="65"/>
      <c r="E18" s="66" t="str">
        <f t="shared" si="8"/>
        <v xml:space="preserve"> </v>
      </c>
      <c r="F18" s="64"/>
      <c r="G18" s="64">
        <f>IF(C18&gt;0,C18-F18,0)</f>
        <v>0</v>
      </c>
      <c r="H18" s="136"/>
      <c r="I18" s="23"/>
    </row>
    <row r="19" spans="1:11" ht="276" customHeight="1" x14ac:dyDescent="0.25">
      <c r="A19" s="138">
        <v>2</v>
      </c>
      <c r="B19" s="143" t="s">
        <v>35</v>
      </c>
      <c r="C19" s="106">
        <f>C24+C25+C26</f>
        <v>22912761.199999999</v>
      </c>
      <c r="D19" s="106">
        <f>D24+D25+D26+D27</f>
        <v>14223945.970000001</v>
      </c>
      <c r="E19" s="109">
        <f t="shared" si="2"/>
        <v>0.62080000000000002</v>
      </c>
      <c r="F19" s="85">
        <f>F24+F25+F26</f>
        <v>22912761.199999999</v>
      </c>
      <c r="G19" s="106">
        <f>C19-F19</f>
        <v>0</v>
      </c>
      <c r="H19" s="130" t="s">
        <v>36</v>
      </c>
      <c r="I19" s="23"/>
      <c r="J19" s="22"/>
      <c r="K19" s="21"/>
    </row>
    <row r="20" spans="1:11" ht="276" customHeight="1" x14ac:dyDescent="0.25">
      <c r="A20" s="139"/>
      <c r="B20" s="144"/>
      <c r="C20" s="107"/>
      <c r="D20" s="107"/>
      <c r="E20" s="110" t="str">
        <f t="shared" si="2"/>
        <v xml:space="preserve"> </v>
      </c>
      <c r="F20" s="86" t="str">
        <f>IF(C20&gt;0,C20," ")</f>
        <v xml:space="preserve"> </v>
      </c>
      <c r="G20" s="107">
        <f>C20-D20</f>
        <v>0</v>
      </c>
      <c r="H20" s="131"/>
      <c r="I20" s="23"/>
      <c r="J20" s="22"/>
      <c r="K20" s="21"/>
    </row>
    <row r="21" spans="1:11" ht="27.75" customHeight="1" x14ac:dyDescent="0.25">
      <c r="A21" s="139"/>
      <c r="B21" s="144"/>
      <c r="C21" s="107"/>
      <c r="D21" s="107"/>
      <c r="E21" s="110" t="str">
        <f t="shared" si="2"/>
        <v xml:space="preserve"> </v>
      </c>
      <c r="F21" s="86" t="str">
        <f>IF(C21&gt;0,C21," ")</f>
        <v xml:space="preserve"> </v>
      </c>
      <c r="G21" s="107">
        <f>C21-D21</f>
        <v>0</v>
      </c>
      <c r="H21" s="131"/>
      <c r="I21" s="23"/>
      <c r="J21" s="22"/>
      <c r="K21" s="21"/>
    </row>
    <row r="22" spans="1:11" ht="27.75" customHeight="1" x14ac:dyDescent="0.25">
      <c r="A22" s="31"/>
      <c r="B22" s="144"/>
      <c r="C22" s="107"/>
      <c r="D22" s="107"/>
      <c r="E22" s="110" t="str">
        <f t="shared" si="2"/>
        <v xml:space="preserve"> </v>
      </c>
      <c r="F22" s="86" t="str">
        <f>IF(C22&gt;0,C22," ")</f>
        <v xml:space="preserve"> </v>
      </c>
      <c r="G22" s="107">
        <f>C22-D22</f>
        <v>0</v>
      </c>
      <c r="H22" s="131"/>
      <c r="I22" s="23"/>
      <c r="J22" s="22"/>
      <c r="K22" s="21"/>
    </row>
    <row r="23" spans="1:11" ht="176.25" customHeight="1" x14ac:dyDescent="0.25">
      <c r="A23" s="31"/>
      <c r="B23" s="145"/>
      <c r="C23" s="108"/>
      <c r="D23" s="108"/>
      <c r="E23" s="111" t="str">
        <f t="shared" si="2"/>
        <v xml:space="preserve"> </v>
      </c>
      <c r="F23" s="87" t="str">
        <f>IF(C23&gt;0,C23," ")</f>
        <v xml:space="preserve"> </v>
      </c>
      <c r="G23" s="108">
        <f>C23-D23</f>
        <v>0</v>
      </c>
      <c r="H23" s="131"/>
      <c r="I23" s="23"/>
      <c r="J23" s="22"/>
      <c r="K23" s="21"/>
    </row>
    <row r="24" spans="1:11" x14ac:dyDescent="0.25">
      <c r="A24" s="33"/>
      <c r="B24" s="67" t="s">
        <v>7</v>
      </c>
      <c r="C24" s="65">
        <v>567311.19999999995</v>
      </c>
      <c r="D24" s="65">
        <v>346603.27</v>
      </c>
      <c r="E24" s="66">
        <f t="shared" si="2"/>
        <v>0.61099999999999999</v>
      </c>
      <c r="F24" s="64">
        <f>C24</f>
        <v>567311.19999999995</v>
      </c>
      <c r="G24" s="64">
        <f>C24-F24</f>
        <v>0</v>
      </c>
      <c r="H24" s="131"/>
      <c r="I24" s="23"/>
      <c r="J24" s="22"/>
      <c r="K24" s="21"/>
    </row>
    <row r="25" spans="1:11" x14ac:dyDescent="0.25">
      <c r="A25" s="33"/>
      <c r="B25" s="67" t="s">
        <v>8</v>
      </c>
      <c r="C25" s="64">
        <v>22255604</v>
      </c>
      <c r="D25" s="65">
        <v>13828065.92</v>
      </c>
      <c r="E25" s="66">
        <f t="shared" si="2"/>
        <v>0.62129999999999996</v>
      </c>
      <c r="F25" s="64">
        <f>C25</f>
        <v>22255604</v>
      </c>
      <c r="G25" s="64">
        <f>C25-F25</f>
        <v>0</v>
      </c>
      <c r="H25" s="131"/>
      <c r="I25" s="23"/>
      <c r="J25" s="22"/>
      <c r="K25" s="21"/>
    </row>
    <row r="26" spans="1:11" x14ac:dyDescent="0.25">
      <c r="A26" s="33" t="s">
        <v>12</v>
      </c>
      <c r="B26" s="67" t="s">
        <v>9</v>
      </c>
      <c r="C26" s="64">
        <v>89846</v>
      </c>
      <c r="D26" s="65">
        <v>49276.78</v>
      </c>
      <c r="E26" s="66">
        <f t="shared" si="2"/>
        <v>0.54849999999999999</v>
      </c>
      <c r="F26" s="64">
        <f>C26</f>
        <v>89846</v>
      </c>
      <c r="G26" s="64">
        <f>IF(C26&gt;0,C26-F26,0)</f>
        <v>0</v>
      </c>
      <c r="H26" s="131"/>
      <c r="I26" s="23"/>
      <c r="J26" s="22"/>
      <c r="K26" s="21"/>
    </row>
    <row r="27" spans="1:11" x14ac:dyDescent="0.25">
      <c r="A27" s="33"/>
      <c r="B27" s="67" t="s">
        <v>10</v>
      </c>
      <c r="C27" s="51"/>
      <c r="D27" s="52"/>
      <c r="E27" s="66" t="str">
        <f t="shared" si="2"/>
        <v xml:space="preserve"> </v>
      </c>
      <c r="F27" s="64"/>
      <c r="G27" s="64">
        <f>IF(C27&gt;0,C27-F27,0)</f>
        <v>0</v>
      </c>
      <c r="H27" s="131"/>
      <c r="I27" s="23"/>
      <c r="J27" s="22"/>
      <c r="K27" s="21"/>
    </row>
    <row r="28" spans="1:11" x14ac:dyDescent="0.25">
      <c r="A28" s="34"/>
      <c r="B28" s="67" t="s">
        <v>11</v>
      </c>
      <c r="C28" s="51"/>
      <c r="D28" s="52"/>
      <c r="E28" s="53" t="str">
        <f t="shared" si="2"/>
        <v xml:space="preserve"> </v>
      </c>
      <c r="F28" s="64"/>
      <c r="G28" s="64">
        <f>IF(C28&gt;0,C28-F28,0)</f>
        <v>0</v>
      </c>
      <c r="H28" s="132"/>
      <c r="I28" s="23"/>
      <c r="J28" s="22"/>
      <c r="K28" s="21"/>
    </row>
    <row r="29" spans="1:11" x14ac:dyDescent="0.25">
      <c r="A29" s="140">
        <v>3</v>
      </c>
      <c r="B29" s="141" t="s">
        <v>37</v>
      </c>
      <c r="C29" s="128">
        <f t="shared" ref="C29" si="9">C31+C32+C33+C34+C35</f>
        <v>36300.699999999997</v>
      </c>
      <c r="D29" s="106">
        <f>D31+D32+D33+D34+D35</f>
        <v>25252.27</v>
      </c>
      <c r="E29" s="89">
        <f t="shared" si="2"/>
        <v>0.6956</v>
      </c>
      <c r="F29" s="91">
        <f>IF(C29&gt;0,C29," ")</f>
        <v>36300.699999999997</v>
      </c>
      <c r="G29" s="91">
        <f>IF(C29&gt;0,C29-F29," ")</f>
        <v>0</v>
      </c>
      <c r="H29" s="133" t="s">
        <v>18</v>
      </c>
      <c r="I29" s="23"/>
      <c r="J29" s="22"/>
      <c r="K29" s="21"/>
    </row>
    <row r="30" spans="1:11" ht="62.25" customHeight="1" x14ac:dyDescent="0.25">
      <c r="A30" s="139"/>
      <c r="B30" s="142"/>
      <c r="C30" s="128"/>
      <c r="D30" s="108"/>
      <c r="E30" s="90" t="str">
        <f t="shared" si="2"/>
        <v xml:space="preserve"> </v>
      </c>
      <c r="F30" s="92" t="str">
        <f>IF(C30&gt;0,C30," ")</f>
        <v xml:space="preserve"> </v>
      </c>
      <c r="G30" s="92"/>
      <c r="H30" s="133"/>
      <c r="I30" s="23"/>
      <c r="J30" s="22"/>
      <c r="K30" s="21"/>
    </row>
    <row r="31" spans="1:11" x14ac:dyDescent="0.25">
      <c r="A31" s="73"/>
      <c r="B31" s="67" t="s">
        <v>7</v>
      </c>
      <c r="C31" s="64"/>
      <c r="D31" s="65"/>
      <c r="E31" s="66" t="str">
        <f t="shared" si="2"/>
        <v xml:space="preserve"> </v>
      </c>
      <c r="F31" s="64"/>
      <c r="G31" s="64">
        <f>C31-F31</f>
        <v>0</v>
      </c>
      <c r="H31" s="133"/>
      <c r="I31" s="23"/>
      <c r="J31" s="22"/>
      <c r="K31" s="21"/>
    </row>
    <row r="32" spans="1:11" x14ac:dyDescent="0.25">
      <c r="A32" s="73"/>
      <c r="B32" s="67" t="s">
        <v>8</v>
      </c>
      <c r="C32" s="64">
        <v>36300.699999999997</v>
      </c>
      <c r="D32" s="65">
        <v>25252.27</v>
      </c>
      <c r="E32" s="66">
        <f t="shared" si="2"/>
        <v>0.6956</v>
      </c>
      <c r="F32" s="64">
        <f>C32</f>
        <v>36300.699999999997</v>
      </c>
      <c r="G32" s="64">
        <f>C32-F32</f>
        <v>0</v>
      </c>
      <c r="H32" s="133"/>
      <c r="I32" s="23"/>
      <c r="J32" s="22"/>
      <c r="K32" s="21"/>
    </row>
    <row r="33" spans="1:11" x14ac:dyDescent="0.25">
      <c r="A33" s="73"/>
      <c r="B33" s="67" t="s">
        <v>9</v>
      </c>
      <c r="C33" s="64"/>
      <c r="D33" s="65"/>
      <c r="E33" s="66" t="str">
        <f t="shared" si="2"/>
        <v xml:space="preserve"> </v>
      </c>
      <c r="F33" s="64"/>
      <c r="G33" s="64">
        <f>IF(C33&gt;0,C33-F33,0)</f>
        <v>0</v>
      </c>
      <c r="H33" s="133"/>
      <c r="I33" s="23"/>
      <c r="J33" s="22"/>
      <c r="K33" s="21"/>
    </row>
    <row r="34" spans="1:11" x14ac:dyDescent="0.25">
      <c r="A34" s="73"/>
      <c r="B34" s="67" t="s">
        <v>10</v>
      </c>
      <c r="C34" s="64"/>
      <c r="D34" s="65"/>
      <c r="E34" s="66" t="str">
        <f t="shared" si="2"/>
        <v xml:space="preserve"> </v>
      </c>
      <c r="F34" s="64"/>
      <c r="G34" s="64">
        <f>IF(C34&gt;0,C34-F34,0)</f>
        <v>0</v>
      </c>
      <c r="H34" s="133"/>
      <c r="I34" s="23"/>
      <c r="J34" s="22"/>
      <c r="K34" s="21"/>
    </row>
    <row r="35" spans="1:11" x14ac:dyDescent="0.25">
      <c r="A35" s="95"/>
      <c r="B35" s="67" t="s">
        <v>11</v>
      </c>
      <c r="C35" s="64"/>
      <c r="D35" s="65"/>
      <c r="E35" s="66" t="str">
        <f t="shared" si="2"/>
        <v xml:space="preserve"> </v>
      </c>
      <c r="F35" s="64"/>
      <c r="G35" s="64">
        <f>IF(C35&gt;0,C35-F35,0)</f>
        <v>0</v>
      </c>
      <c r="H35" s="133"/>
      <c r="I35" s="23"/>
      <c r="J35" s="22"/>
      <c r="K35" s="21"/>
    </row>
    <row r="36" spans="1:11" ht="376.5" customHeight="1" x14ac:dyDescent="0.25">
      <c r="A36" s="68">
        <v>4</v>
      </c>
      <c r="B36" s="55" t="s">
        <v>31</v>
      </c>
      <c r="C36" s="70">
        <f>C37+C38+C39+C40+C41</f>
        <v>24277.17</v>
      </c>
      <c r="D36" s="70">
        <f>D37+D38+D39+D40+D41</f>
        <v>13171.81</v>
      </c>
      <c r="E36" s="71">
        <f>IFERROR(D36/C36," ")</f>
        <v>0.54259999999999997</v>
      </c>
      <c r="F36" s="70">
        <f>F37+F38+F39</f>
        <v>24277.17</v>
      </c>
      <c r="G36" s="50">
        <f>IF(C36&gt;0,C36-F36," ")</f>
        <v>0</v>
      </c>
      <c r="H36" s="150" t="s">
        <v>47</v>
      </c>
      <c r="I36" s="23"/>
      <c r="J36" s="22"/>
      <c r="K36" s="21"/>
    </row>
    <row r="37" spans="1:11" ht="36.75" customHeight="1" x14ac:dyDescent="0.25">
      <c r="A37" s="33"/>
      <c r="B37" s="67" t="s">
        <v>7</v>
      </c>
      <c r="C37" s="64">
        <v>7976.39</v>
      </c>
      <c r="D37" s="65">
        <v>3861.86</v>
      </c>
      <c r="E37" s="66">
        <f t="shared" ref="E37:E41" si="10">IFERROR(D37/C37," ")</f>
        <v>0.48420000000000002</v>
      </c>
      <c r="F37" s="64">
        <f>C37</f>
        <v>7976.39</v>
      </c>
      <c r="G37" s="51">
        <f>C37-F37</f>
        <v>0</v>
      </c>
      <c r="H37" s="150"/>
      <c r="I37" s="23"/>
      <c r="J37" s="22"/>
      <c r="K37" s="21"/>
    </row>
    <row r="38" spans="1:11" ht="36.75" customHeight="1" x14ac:dyDescent="0.25">
      <c r="A38" s="24"/>
      <c r="B38" s="67" t="s">
        <v>8</v>
      </c>
      <c r="C38" s="64">
        <v>14742.91</v>
      </c>
      <c r="D38" s="65">
        <v>8307.35</v>
      </c>
      <c r="E38" s="66">
        <f t="shared" si="10"/>
        <v>0.5635</v>
      </c>
      <c r="F38" s="64">
        <f t="shared" ref="F38:F39" si="11">C38</f>
        <v>14742.91</v>
      </c>
      <c r="G38" s="51">
        <f>C38-F38</f>
        <v>0</v>
      </c>
      <c r="H38" s="150"/>
      <c r="I38" s="23"/>
      <c r="J38" s="22"/>
      <c r="K38" s="21"/>
    </row>
    <row r="39" spans="1:11" ht="36.75" customHeight="1" x14ac:dyDescent="0.25">
      <c r="A39" s="24"/>
      <c r="B39" s="67" t="s">
        <v>9</v>
      </c>
      <c r="C39" s="64">
        <v>1557.87</v>
      </c>
      <c r="D39" s="65">
        <v>1002.6</v>
      </c>
      <c r="E39" s="66">
        <f t="shared" si="10"/>
        <v>0.64359999999999995</v>
      </c>
      <c r="F39" s="64">
        <f t="shared" si="11"/>
        <v>1557.87</v>
      </c>
      <c r="G39" s="51">
        <f>IF(C39&gt;0,C39-F39,0)</f>
        <v>0</v>
      </c>
      <c r="H39" s="150"/>
      <c r="I39" s="23"/>
      <c r="J39" s="22"/>
      <c r="K39" s="21"/>
    </row>
    <row r="40" spans="1:11" ht="36.75" customHeight="1" x14ac:dyDescent="0.25">
      <c r="A40" s="24"/>
      <c r="B40" s="67" t="s">
        <v>10</v>
      </c>
      <c r="C40" s="51"/>
      <c r="D40" s="52"/>
      <c r="E40" s="53" t="str">
        <f t="shared" si="10"/>
        <v xml:space="preserve"> </v>
      </c>
      <c r="F40" s="51"/>
      <c r="G40" s="51">
        <f>IF(C40&gt;0,C40-F40,0)</f>
        <v>0</v>
      </c>
      <c r="H40" s="150"/>
      <c r="I40" s="23"/>
      <c r="J40" s="22"/>
      <c r="K40" s="21"/>
    </row>
    <row r="41" spans="1:11" ht="36.75" customHeight="1" x14ac:dyDescent="0.25">
      <c r="A41" s="24"/>
      <c r="B41" s="67" t="s">
        <v>11</v>
      </c>
      <c r="C41" s="51"/>
      <c r="D41" s="52"/>
      <c r="E41" s="53" t="str">
        <f t="shared" si="10"/>
        <v xml:space="preserve"> </v>
      </c>
      <c r="F41" s="51"/>
      <c r="G41" s="51">
        <f>IF(C41&gt;0,C41-F41,0)</f>
        <v>0</v>
      </c>
      <c r="H41" s="150"/>
      <c r="I41" s="23"/>
      <c r="J41" s="22"/>
      <c r="K41" s="21"/>
    </row>
    <row r="42" spans="1:11" s="22" customFormat="1" ht="149.25" customHeight="1" x14ac:dyDescent="0.25">
      <c r="A42" s="68">
        <v>5</v>
      </c>
      <c r="B42" s="56" t="s">
        <v>32</v>
      </c>
      <c r="C42" s="82">
        <f>C43+C44+C45+C46+C47</f>
        <v>133363.18</v>
      </c>
      <c r="D42" s="82">
        <f>D43+D44+D45+D46+D47</f>
        <v>93553.44</v>
      </c>
      <c r="E42" s="83">
        <f t="shared" si="2"/>
        <v>0.70150000000000001</v>
      </c>
      <c r="F42" s="85">
        <f>SUM(F43:F47)</f>
        <v>130718.84</v>
      </c>
      <c r="G42" s="85">
        <f>SUM(G43:G47)</f>
        <v>2644.34</v>
      </c>
      <c r="H42" s="151" t="s">
        <v>53</v>
      </c>
      <c r="I42" s="23"/>
      <c r="K42" s="21"/>
    </row>
    <row r="43" spans="1:11" s="19" customFormat="1" ht="59.25" customHeight="1" x14ac:dyDescent="0.25">
      <c r="A43" s="24"/>
      <c r="B43" s="67" t="s">
        <v>7</v>
      </c>
      <c r="C43" s="64">
        <v>5943.56</v>
      </c>
      <c r="D43" s="65">
        <v>1263.56</v>
      </c>
      <c r="E43" s="66">
        <f t="shared" si="2"/>
        <v>0.21260000000000001</v>
      </c>
      <c r="F43" s="64">
        <f>1263.56+3700.27</f>
        <v>4963.83</v>
      </c>
      <c r="G43" s="64">
        <f>C43-F43</f>
        <v>979.73</v>
      </c>
      <c r="H43" s="152"/>
      <c r="I43" s="23"/>
      <c r="J43" s="22"/>
      <c r="K43" s="21"/>
    </row>
    <row r="44" spans="1:11" s="19" customFormat="1" ht="59.25" customHeight="1" x14ac:dyDescent="0.25">
      <c r="A44" s="24"/>
      <c r="B44" s="67" t="s">
        <v>8</v>
      </c>
      <c r="C44" s="64">
        <v>120751.44</v>
      </c>
      <c r="D44" s="65">
        <v>87615.09</v>
      </c>
      <c r="E44" s="66">
        <f t="shared" si="2"/>
        <v>0.72560000000000002</v>
      </c>
      <c r="F44" s="64">
        <f>113431.44+5787.61</f>
        <v>119219.05</v>
      </c>
      <c r="G44" s="64">
        <f>C44-F44</f>
        <v>1532.39</v>
      </c>
      <c r="H44" s="152"/>
      <c r="I44" s="23"/>
      <c r="J44" s="22"/>
      <c r="K44" s="21"/>
    </row>
    <row r="45" spans="1:11" s="19" customFormat="1" ht="59.25" customHeight="1" x14ac:dyDescent="0.25">
      <c r="A45" s="24"/>
      <c r="B45" s="67" t="s">
        <v>9</v>
      </c>
      <c r="C45" s="64">
        <v>6668.18</v>
      </c>
      <c r="D45" s="65">
        <v>4674.79</v>
      </c>
      <c r="E45" s="66">
        <f t="shared" si="2"/>
        <v>0.70109999999999995</v>
      </c>
      <c r="F45" s="64">
        <f>6036.58+499.38</f>
        <v>6535.96</v>
      </c>
      <c r="G45" s="64">
        <f t="shared" ref="G45" si="12">C45-F45</f>
        <v>132.22</v>
      </c>
      <c r="H45" s="152"/>
      <c r="I45" s="23"/>
      <c r="J45" s="22"/>
      <c r="K45" s="21"/>
    </row>
    <row r="46" spans="1:11" s="19" customFormat="1" ht="59.25" customHeight="1" x14ac:dyDescent="0.25">
      <c r="A46" s="24"/>
      <c r="B46" s="67" t="s">
        <v>10</v>
      </c>
      <c r="C46" s="51"/>
      <c r="D46" s="52"/>
      <c r="E46" s="53" t="str">
        <f t="shared" si="2"/>
        <v xml:space="preserve"> </v>
      </c>
      <c r="F46" s="64"/>
      <c r="G46" s="64">
        <f>IF(C46&gt;0,C46-F46,0)</f>
        <v>0</v>
      </c>
      <c r="H46" s="152"/>
      <c r="I46" s="23"/>
      <c r="J46" s="22"/>
      <c r="K46" s="21"/>
    </row>
    <row r="47" spans="1:11" s="19" customFormat="1" ht="59.25" customHeight="1" x14ac:dyDescent="0.25">
      <c r="A47" s="24"/>
      <c r="B47" s="67" t="s">
        <v>11</v>
      </c>
      <c r="C47" s="51"/>
      <c r="D47" s="52"/>
      <c r="E47" s="53" t="str">
        <f t="shared" si="2"/>
        <v xml:space="preserve"> </v>
      </c>
      <c r="F47" s="64"/>
      <c r="G47" s="64">
        <f>IF(C47&gt;0,C47-F47,0)</f>
        <v>0</v>
      </c>
      <c r="H47" s="152"/>
      <c r="I47" s="23"/>
      <c r="J47" s="22"/>
      <c r="K47" s="21"/>
    </row>
    <row r="48" spans="1:11" s="19" customFormat="1" ht="100.5" customHeight="1" x14ac:dyDescent="0.25">
      <c r="A48" s="68">
        <v>6</v>
      </c>
      <c r="B48" s="84" t="s">
        <v>33</v>
      </c>
      <c r="C48" s="70">
        <f t="shared" ref="C48" si="13">C49+C50+C51+C52</f>
        <v>23929.599999999999</v>
      </c>
      <c r="D48" s="70">
        <f>D49+D50+D51+D52</f>
        <v>16200.67</v>
      </c>
      <c r="E48" s="71">
        <f t="shared" si="2"/>
        <v>0.67700000000000005</v>
      </c>
      <c r="F48" s="70">
        <f>IF(C48&gt;0,C48," ")</f>
        <v>23929.599999999999</v>
      </c>
      <c r="G48" s="94">
        <f>IF(C48&gt;0,C48-F48," ")</f>
        <v>0</v>
      </c>
      <c r="H48" s="153" t="s">
        <v>43</v>
      </c>
      <c r="I48" s="23"/>
      <c r="J48" s="22"/>
      <c r="K48" s="21"/>
    </row>
    <row r="49" spans="1:11" s="19" customFormat="1" ht="63.75" customHeight="1" x14ac:dyDescent="0.25">
      <c r="A49" s="24"/>
      <c r="B49" s="67" t="s">
        <v>7</v>
      </c>
      <c r="C49" s="64"/>
      <c r="D49" s="65"/>
      <c r="E49" s="66" t="str">
        <f t="shared" si="2"/>
        <v xml:space="preserve"> </v>
      </c>
      <c r="F49" s="64"/>
      <c r="G49" s="64">
        <f>C49-F49</f>
        <v>0</v>
      </c>
      <c r="H49" s="154"/>
      <c r="I49" s="23"/>
      <c r="J49" s="22"/>
      <c r="K49" s="21"/>
    </row>
    <row r="50" spans="1:11" s="19" customFormat="1" ht="63.75" customHeight="1" x14ac:dyDescent="0.25">
      <c r="A50" s="24"/>
      <c r="B50" s="67" t="s">
        <v>8</v>
      </c>
      <c r="C50" s="64">
        <v>23929.599999999999</v>
      </c>
      <c r="D50" s="65">
        <v>16200.67</v>
      </c>
      <c r="E50" s="66">
        <f t="shared" si="2"/>
        <v>0.67700000000000005</v>
      </c>
      <c r="F50" s="64">
        <f>C50</f>
        <v>23929.599999999999</v>
      </c>
      <c r="G50" s="64">
        <f>C50-F50</f>
        <v>0</v>
      </c>
      <c r="H50" s="154"/>
      <c r="I50" s="23"/>
      <c r="J50" s="22"/>
      <c r="K50" s="21"/>
    </row>
    <row r="51" spans="1:11" s="19" customFormat="1" ht="63.75" customHeight="1" x14ac:dyDescent="0.25">
      <c r="A51" s="24"/>
      <c r="B51" s="67" t="s">
        <v>9</v>
      </c>
      <c r="C51" s="51"/>
      <c r="D51" s="52"/>
      <c r="E51" s="53" t="str">
        <f t="shared" si="2"/>
        <v xml:space="preserve"> </v>
      </c>
      <c r="F51" s="51"/>
      <c r="G51" s="64">
        <f>IF(C51&gt;0,C51-F51,0)</f>
        <v>0</v>
      </c>
      <c r="H51" s="154"/>
      <c r="I51" s="23"/>
      <c r="J51" s="22"/>
      <c r="K51" s="21"/>
    </row>
    <row r="52" spans="1:11" s="19" customFormat="1" ht="95.25" customHeight="1" x14ac:dyDescent="0.25">
      <c r="A52" s="24"/>
      <c r="B52" s="67" t="s">
        <v>10</v>
      </c>
      <c r="C52" s="51"/>
      <c r="D52" s="52"/>
      <c r="E52" s="53" t="str">
        <f t="shared" si="2"/>
        <v xml:space="preserve"> </v>
      </c>
      <c r="F52" s="51"/>
      <c r="G52" s="64">
        <f>IF(C52&gt;0,C52-F52,0)</f>
        <v>0</v>
      </c>
      <c r="H52" s="154"/>
      <c r="I52" s="23"/>
      <c r="J52" s="22"/>
      <c r="K52" s="21"/>
    </row>
    <row r="53" spans="1:11" s="19" customFormat="1" ht="330.75" customHeight="1" x14ac:dyDescent="0.25">
      <c r="A53" s="24"/>
      <c r="B53" s="67" t="s">
        <v>11</v>
      </c>
      <c r="C53" s="51"/>
      <c r="D53" s="52"/>
      <c r="E53" s="53" t="str">
        <f t="shared" si="2"/>
        <v xml:space="preserve"> </v>
      </c>
      <c r="F53" s="51"/>
      <c r="G53" s="64">
        <f>IF(C53&gt;0,C53-F53,0)</f>
        <v>0</v>
      </c>
      <c r="H53" s="155"/>
      <c r="I53" s="23"/>
      <c r="J53" s="22"/>
      <c r="K53" s="21"/>
    </row>
    <row r="54" spans="1:11" s="20" customFormat="1" ht="74.25" customHeight="1" x14ac:dyDescent="0.25">
      <c r="A54" s="93">
        <v>7</v>
      </c>
      <c r="B54" s="69" t="s">
        <v>38</v>
      </c>
      <c r="C54" s="70">
        <f>C55+C56+C57+C58+C59</f>
        <v>16027</v>
      </c>
      <c r="D54" s="70">
        <f>D55+D56+D57+D58+D59</f>
        <v>4.2</v>
      </c>
      <c r="E54" s="89">
        <f t="shared" si="2"/>
        <v>2.9999999999999997E-4</v>
      </c>
      <c r="F54" s="70">
        <f>IF(C54&gt;0,C54," ")</f>
        <v>16027</v>
      </c>
      <c r="G54" s="70">
        <f>IF(C54&gt;0,C54-F54," ")</f>
        <v>0</v>
      </c>
      <c r="H54" s="156" t="s">
        <v>42</v>
      </c>
      <c r="I54" s="23"/>
      <c r="J54" s="22"/>
      <c r="K54" s="21"/>
    </row>
    <row r="55" spans="1:11" s="19" customFormat="1" ht="35.25" customHeight="1" x14ac:dyDescent="0.25">
      <c r="A55" s="73"/>
      <c r="B55" s="67" t="s">
        <v>7</v>
      </c>
      <c r="C55" s="64"/>
      <c r="D55" s="65"/>
      <c r="E55" s="66" t="str">
        <f t="shared" si="2"/>
        <v xml:space="preserve"> </v>
      </c>
      <c r="F55" s="64"/>
      <c r="G55" s="64">
        <f>C55-F55</f>
        <v>0</v>
      </c>
      <c r="H55" s="156"/>
      <c r="I55" s="23"/>
      <c r="J55" s="22"/>
      <c r="K55" s="21"/>
    </row>
    <row r="56" spans="1:11" s="19" customFormat="1" ht="35.25" customHeight="1" x14ac:dyDescent="0.25">
      <c r="A56" s="73"/>
      <c r="B56" s="67" t="s">
        <v>13</v>
      </c>
      <c r="C56" s="64">
        <v>16027</v>
      </c>
      <c r="D56" s="65">
        <v>4.2</v>
      </c>
      <c r="E56" s="66">
        <f t="shared" si="2"/>
        <v>2.9999999999999997E-4</v>
      </c>
      <c r="F56" s="64">
        <v>4.2</v>
      </c>
      <c r="G56" s="64">
        <f>C56-F56</f>
        <v>16022.8</v>
      </c>
      <c r="H56" s="156"/>
      <c r="I56" s="23"/>
      <c r="J56" s="22"/>
      <c r="K56" s="21"/>
    </row>
    <row r="57" spans="1:11" s="19" customFormat="1" ht="28.5" customHeight="1" x14ac:dyDescent="0.25">
      <c r="A57" s="73"/>
      <c r="B57" s="67" t="s">
        <v>9</v>
      </c>
      <c r="C57" s="64"/>
      <c r="D57" s="65"/>
      <c r="E57" s="66" t="str">
        <f t="shared" si="2"/>
        <v xml:space="preserve"> </v>
      </c>
      <c r="F57" s="64"/>
      <c r="G57" s="64">
        <f>IF(C57&gt;0,C57-F57,0)</f>
        <v>0</v>
      </c>
      <c r="H57" s="156"/>
      <c r="I57" s="23"/>
      <c r="J57" s="22"/>
      <c r="K57" s="21"/>
    </row>
    <row r="58" spans="1:11" s="19" customFormat="1" ht="28.5" customHeight="1" x14ac:dyDescent="0.25">
      <c r="A58" s="73"/>
      <c r="B58" s="67" t="s">
        <v>10</v>
      </c>
      <c r="C58" s="64"/>
      <c r="D58" s="65"/>
      <c r="E58" s="66" t="str">
        <f t="shared" si="2"/>
        <v xml:space="preserve"> </v>
      </c>
      <c r="F58" s="64"/>
      <c r="G58" s="64">
        <f>IF(C58&gt;0,C58-F58,0)</f>
        <v>0</v>
      </c>
      <c r="H58" s="156"/>
      <c r="I58" s="23"/>
      <c r="J58" s="22"/>
      <c r="K58" s="21"/>
    </row>
    <row r="59" spans="1:11" s="19" customFormat="1" ht="28.5" customHeight="1" x14ac:dyDescent="0.25">
      <c r="A59" s="73"/>
      <c r="B59" s="67" t="s">
        <v>11</v>
      </c>
      <c r="C59" s="64"/>
      <c r="D59" s="65"/>
      <c r="E59" s="66" t="str">
        <f t="shared" si="2"/>
        <v xml:space="preserve"> </v>
      </c>
      <c r="F59" s="64"/>
      <c r="G59" s="64">
        <f>IF(C59&gt;0,C59-F59,0)</f>
        <v>0</v>
      </c>
      <c r="H59" s="156"/>
      <c r="I59" s="23"/>
      <c r="J59" s="22"/>
      <c r="K59" s="21"/>
    </row>
    <row r="60" spans="1:11" s="19" customFormat="1" ht="409.6" customHeight="1" x14ac:dyDescent="0.25">
      <c r="A60" s="68">
        <v>8</v>
      </c>
      <c r="B60" s="103" t="s">
        <v>26</v>
      </c>
      <c r="C60" s="70">
        <f>C62+C63+C64+C65+C66</f>
        <v>2636276.67</v>
      </c>
      <c r="D60" s="70">
        <f>D62+D63+D64+D65+D66</f>
        <v>481900.43</v>
      </c>
      <c r="E60" s="74">
        <f t="shared" ref="E60:E66" si="14">IFERROR(D60/C60," ")</f>
        <v>0.18279999999999999</v>
      </c>
      <c r="F60" s="70">
        <f>F62+F63+F64+F65+F66</f>
        <v>1847740.61</v>
      </c>
      <c r="G60" s="70">
        <f>IF(C60&gt;0,C60-F60," ")</f>
        <v>788536.06</v>
      </c>
      <c r="H60" s="130" t="s">
        <v>50</v>
      </c>
      <c r="I60" s="23"/>
      <c r="J60" s="22"/>
      <c r="K60" s="21"/>
    </row>
    <row r="61" spans="1:11" s="19" customFormat="1" ht="270.75" customHeight="1" x14ac:dyDescent="0.25">
      <c r="A61" s="72"/>
      <c r="B61" s="105"/>
      <c r="C61" s="50"/>
      <c r="D61" s="70"/>
      <c r="E61" s="54"/>
      <c r="F61" s="50"/>
      <c r="G61" s="50"/>
      <c r="H61" s="131"/>
      <c r="I61" s="23"/>
      <c r="J61" s="22"/>
      <c r="K61" s="21"/>
    </row>
    <row r="62" spans="1:11" s="19" customFormat="1" ht="351.75" customHeight="1" x14ac:dyDescent="0.25">
      <c r="A62" s="73"/>
      <c r="B62" s="67" t="s">
        <v>7</v>
      </c>
      <c r="C62" s="64">
        <v>103123.1</v>
      </c>
      <c r="D62" s="65">
        <v>1942.72</v>
      </c>
      <c r="E62" s="66">
        <f t="shared" si="14"/>
        <v>1.8800000000000001E-2</v>
      </c>
      <c r="F62" s="64">
        <f>94321.79</f>
        <v>94321.79</v>
      </c>
      <c r="G62" s="64">
        <f>C62-F62</f>
        <v>8801.31</v>
      </c>
      <c r="H62" s="131"/>
      <c r="I62" s="23"/>
      <c r="J62" s="22"/>
      <c r="K62" s="21"/>
    </row>
    <row r="63" spans="1:11" s="19" customFormat="1" ht="351.75" customHeight="1" x14ac:dyDescent="0.25">
      <c r="A63" s="73"/>
      <c r="B63" s="67" t="s">
        <v>13</v>
      </c>
      <c r="C63" s="64">
        <v>2197704.64</v>
      </c>
      <c r="D63" s="65">
        <v>418326.78</v>
      </c>
      <c r="E63" s="66">
        <f t="shared" si="14"/>
        <v>0.1903</v>
      </c>
      <c r="F63" s="64">
        <f>538285.33+965668.93+243.2</f>
        <v>1504197.46</v>
      </c>
      <c r="G63" s="64">
        <f>C63-F63</f>
        <v>693507.18</v>
      </c>
      <c r="H63" s="131"/>
      <c r="I63" s="23"/>
      <c r="J63" s="22"/>
      <c r="K63" s="21"/>
    </row>
    <row r="64" spans="1:11" s="19" customFormat="1" ht="351.75" customHeight="1" x14ac:dyDescent="0.25">
      <c r="A64" s="24"/>
      <c r="B64" s="67" t="s">
        <v>9</v>
      </c>
      <c r="C64" s="64">
        <v>335448.93</v>
      </c>
      <c r="D64" s="65">
        <v>61630.93</v>
      </c>
      <c r="E64" s="66">
        <f t="shared" si="14"/>
        <v>0.1837</v>
      </c>
      <c r="F64" s="64">
        <f>98768.79+150452.57</f>
        <v>249221.36</v>
      </c>
      <c r="G64" s="64">
        <f>IF(C64&gt;0,C64-F64,0)</f>
        <v>86227.57</v>
      </c>
      <c r="H64" s="131"/>
      <c r="I64" s="23"/>
      <c r="J64" s="22"/>
      <c r="K64" s="21"/>
    </row>
    <row r="65" spans="1:11" s="19" customFormat="1" ht="409.5" customHeight="1" x14ac:dyDescent="0.25">
      <c r="A65" s="24"/>
      <c r="B65" s="67" t="s">
        <v>10</v>
      </c>
      <c r="C65" s="51"/>
      <c r="D65" s="52"/>
      <c r="E65" s="53" t="str">
        <f t="shared" si="14"/>
        <v xml:space="preserve"> </v>
      </c>
      <c r="F65" s="51"/>
      <c r="G65" s="51">
        <f>IF(C65&gt;0,C65-F65,0)</f>
        <v>0</v>
      </c>
      <c r="H65" s="131"/>
      <c r="I65" s="23"/>
      <c r="J65" s="22"/>
      <c r="K65" s="21"/>
    </row>
    <row r="66" spans="1:11" s="19" customFormat="1" ht="355.5" customHeight="1" x14ac:dyDescent="0.25">
      <c r="A66" s="24"/>
      <c r="B66" s="67" t="s">
        <v>11</v>
      </c>
      <c r="C66" s="51"/>
      <c r="D66" s="52"/>
      <c r="E66" s="53" t="str">
        <f t="shared" si="14"/>
        <v xml:space="preserve"> </v>
      </c>
      <c r="F66" s="51"/>
      <c r="G66" s="51">
        <f>IF(C66&gt;0,C66-F66,0)</f>
        <v>0</v>
      </c>
      <c r="H66" s="132"/>
      <c r="I66" s="23"/>
      <c r="J66" s="22"/>
      <c r="K66" s="21"/>
    </row>
    <row r="67" spans="1:11" s="25" customFormat="1" ht="169.5" customHeight="1" x14ac:dyDescent="0.25">
      <c r="A67" s="68">
        <v>9</v>
      </c>
      <c r="B67" s="69" t="s">
        <v>27</v>
      </c>
      <c r="C67" s="70">
        <f t="shared" ref="C67" si="15">SUM(C68:C72)</f>
        <v>351680</v>
      </c>
      <c r="D67" s="70">
        <f>SUM(D68:D72)</f>
        <v>10223.82</v>
      </c>
      <c r="E67" s="71">
        <f t="shared" si="2"/>
        <v>2.9100000000000001E-2</v>
      </c>
      <c r="F67" s="70">
        <f>SUM(F68:F70)</f>
        <v>10292.9</v>
      </c>
      <c r="G67" s="70">
        <f>SUM(G68:G72)</f>
        <v>341387.1</v>
      </c>
      <c r="H67" s="133" t="s">
        <v>44</v>
      </c>
      <c r="I67" s="23"/>
      <c r="J67" s="22"/>
      <c r="K67" s="21"/>
    </row>
    <row r="68" spans="1:11" s="25" customFormat="1" ht="81.75" customHeight="1" x14ac:dyDescent="0.25">
      <c r="A68" s="73"/>
      <c r="B68" s="67" t="s">
        <v>7</v>
      </c>
      <c r="C68" s="64"/>
      <c r="D68" s="65"/>
      <c r="E68" s="66" t="str">
        <f t="shared" si="2"/>
        <v xml:space="preserve"> </v>
      </c>
      <c r="F68" s="64"/>
      <c r="G68" s="64">
        <f>C68-F68</f>
        <v>0</v>
      </c>
      <c r="H68" s="137"/>
      <c r="I68" s="23"/>
      <c r="J68" s="22"/>
      <c r="K68" s="21"/>
    </row>
    <row r="69" spans="1:11" s="25" customFormat="1" ht="81.75" customHeight="1" x14ac:dyDescent="0.25">
      <c r="A69" s="73"/>
      <c r="B69" s="67" t="s">
        <v>8</v>
      </c>
      <c r="C69" s="64">
        <v>347680</v>
      </c>
      <c r="D69" s="65">
        <v>6223.82</v>
      </c>
      <c r="E69" s="66">
        <f t="shared" si="2"/>
        <v>1.7899999999999999E-2</v>
      </c>
      <c r="F69" s="64">
        <f>6000+292.9</f>
        <v>6292.9</v>
      </c>
      <c r="G69" s="64">
        <f>C69-F69</f>
        <v>341387.1</v>
      </c>
      <c r="H69" s="137"/>
      <c r="I69" s="23"/>
      <c r="J69" s="22"/>
      <c r="K69" s="21"/>
    </row>
    <row r="70" spans="1:11" s="25" customFormat="1" ht="81.75" customHeight="1" x14ac:dyDescent="0.25">
      <c r="A70" s="73"/>
      <c r="B70" s="67" t="s">
        <v>9</v>
      </c>
      <c r="C70" s="64">
        <v>4000</v>
      </c>
      <c r="D70" s="65">
        <v>4000</v>
      </c>
      <c r="E70" s="66">
        <f t="shared" si="2"/>
        <v>1</v>
      </c>
      <c r="F70" s="64">
        <v>4000</v>
      </c>
      <c r="G70" s="64">
        <f>IF(C70&gt;0,C70-F70,0)</f>
        <v>0</v>
      </c>
      <c r="H70" s="137"/>
      <c r="I70" s="23"/>
      <c r="J70" s="22"/>
      <c r="K70" s="21"/>
    </row>
    <row r="71" spans="1:11" s="25" customFormat="1" ht="81.75" customHeight="1" x14ac:dyDescent="0.25">
      <c r="A71" s="73"/>
      <c r="B71" s="67" t="s">
        <v>10</v>
      </c>
      <c r="C71" s="51"/>
      <c r="D71" s="52"/>
      <c r="E71" s="53" t="str">
        <f t="shared" si="2"/>
        <v xml:space="preserve"> </v>
      </c>
      <c r="F71" s="51"/>
      <c r="G71" s="51">
        <f>IF(C71&gt;0,C71-F71,0)</f>
        <v>0</v>
      </c>
      <c r="H71" s="137"/>
      <c r="I71" s="23"/>
      <c r="J71" s="22"/>
      <c r="K71" s="21"/>
    </row>
    <row r="72" spans="1:11" s="25" customFormat="1" ht="81.75" customHeight="1" x14ac:dyDescent="0.25">
      <c r="A72" s="73"/>
      <c r="B72" s="67" t="s">
        <v>11</v>
      </c>
      <c r="C72" s="51"/>
      <c r="D72" s="52"/>
      <c r="E72" s="53" t="str">
        <f t="shared" si="2"/>
        <v xml:space="preserve"> </v>
      </c>
      <c r="F72" s="51"/>
      <c r="G72" s="51">
        <f>IF(C72&gt;0,C72-F72,0)</f>
        <v>0</v>
      </c>
      <c r="H72" s="137"/>
      <c r="I72" s="23"/>
      <c r="J72" s="22"/>
      <c r="K72" s="21"/>
    </row>
    <row r="73" spans="1:11" s="25" customFormat="1" ht="409.5" customHeight="1" x14ac:dyDescent="0.25">
      <c r="A73" s="68">
        <v>10</v>
      </c>
      <c r="B73" s="75" t="s">
        <v>28</v>
      </c>
      <c r="C73" s="76">
        <f>SUM(C74:C78)</f>
        <v>2328424.41</v>
      </c>
      <c r="D73" s="76">
        <f>SUM(D74:D78)</f>
        <v>1310596.81</v>
      </c>
      <c r="E73" s="74">
        <f>IFERROR(D73/C73," ")</f>
        <v>0.56289999999999996</v>
      </c>
      <c r="F73" s="88">
        <f>SUM(F74:F78)</f>
        <v>2269922.66</v>
      </c>
      <c r="G73" s="88">
        <f>G74+G75+G76</f>
        <v>58501.75</v>
      </c>
      <c r="H73" s="123" t="s">
        <v>51</v>
      </c>
      <c r="I73" s="23"/>
      <c r="J73" s="22"/>
      <c r="K73" s="21"/>
    </row>
    <row r="74" spans="1:11" s="25" customFormat="1" ht="140.25" customHeight="1" x14ac:dyDescent="0.25">
      <c r="A74" s="73"/>
      <c r="B74" s="67" t="s">
        <v>7</v>
      </c>
      <c r="C74" s="64">
        <v>11424.8</v>
      </c>
      <c r="D74" s="65">
        <v>11227.79</v>
      </c>
      <c r="E74" s="66">
        <f t="shared" ref="E74:E78" si="16">IFERROR(D74/C74," ")</f>
        <v>0.98280000000000001</v>
      </c>
      <c r="F74" s="64">
        <f>11227.79</f>
        <v>11227.79</v>
      </c>
      <c r="G74" s="64">
        <f>C74-F74</f>
        <v>197.01</v>
      </c>
      <c r="H74" s="124"/>
      <c r="I74" s="23"/>
      <c r="J74" s="22"/>
      <c r="K74" s="21"/>
    </row>
    <row r="75" spans="1:11" s="25" customFormat="1" ht="209.25" customHeight="1" x14ac:dyDescent="0.25">
      <c r="A75" s="73"/>
      <c r="B75" s="67" t="s">
        <v>8</v>
      </c>
      <c r="C75" s="64">
        <v>1802699.9</v>
      </c>
      <c r="D75" s="65">
        <v>939527.58</v>
      </c>
      <c r="E75" s="66">
        <f t="shared" si="16"/>
        <v>0.5212</v>
      </c>
      <c r="F75" s="64">
        <f>522205.93+347716.67+924997.83</f>
        <v>1794920.43</v>
      </c>
      <c r="G75" s="64">
        <f>C75-F75</f>
        <v>7779.47</v>
      </c>
      <c r="H75" s="124"/>
      <c r="I75" s="23"/>
      <c r="J75" s="22"/>
      <c r="K75" s="21"/>
    </row>
    <row r="76" spans="1:11" s="25" customFormat="1" ht="236.25" customHeight="1" x14ac:dyDescent="0.25">
      <c r="A76" s="73"/>
      <c r="B76" s="67" t="s">
        <v>9</v>
      </c>
      <c r="C76" s="64">
        <v>514299.71</v>
      </c>
      <c r="D76" s="65">
        <v>359841.44</v>
      </c>
      <c r="E76" s="66">
        <f t="shared" si="16"/>
        <v>0.69969999999999999</v>
      </c>
      <c r="F76" s="64">
        <f>274067.66+86929.17+102777.61</f>
        <v>463774.44</v>
      </c>
      <c r="G76" s="64">
        <f>IF(C76&gt;0,C76-F76,0)</f>
        <v>50525.27</v>
      </c>
      <c r="H76" s="124"/>
      <c r="I76" s="23"/>
      <c r="J76" s="22"/>
      <c r="K76" s="21"/>
    </row>
    <row r="77" spans="1:11" s="25" customFormat="1" ht="219.75" customHeight="1" x14ac:dyDescent="0.25">
      <c r="A77" s="24"/>
      <c r="B77" s="67" t="s">
        <v>10</v>
      </c>
      <c r="C77" s="51"/>
      <c r="D77" s="52"/>
      <c r="E77" s="53" t="str">
        <f t="shared" si="16"/>
        <v xml:space="preserve"> </v>
      </c>
      <c r="F77" s="51"/>
      <c r="G77" s="51">
        <f>IF(C77&gt;0,C77-F77,0)</f>
        <v>0</v>
      </c>
      <c r="H77" s="124"/>
      <c r="I77" s="23"/>
      <c r="J77" s="22"/>
      <c r="K77" s="21"/>
    </row>
    <row r="78" spans="1:11" s="25" customFormat="1" ht="285" customHeight="1" x14ac:dyDescent="0.25">
      <c r="A78" s="24"/>
      <c r="B78" s="67" t="s">
        <v>11</v>
      </c>
      <c r="C78" s="51"/>
      <c r="D78" s="52"/>
      <c r="E78" s="53" t="str">
        <f t="shared" si="16"/>
        <v xml:space="preserve"> </v>
      </c>
      <c r="F78" s="51"/>
      <c r="G78" s="51">
        <f>IF(C78&gt;0,C78-F78,0)</f>
        <v>0</v>
      </c>
      <c r="H78" s="125"/>
      <c r="I78" s="23"/>
      <c r="J78" s="22"/>
      <c r="K78" s="21"/>
    </row>
    <row r="79" spans="1:11" ht="189.75" customHeight="1" x14ac:dyDescent="0.25">
      <c r="A79" s="93">
        <v>11</v>
      </c>
      <c r="B79" s="96" t="s">
        <v>39</v>
      </c>
      <c r="C79" s="70">
        <f>SUM(C80:C83)</f>
        <v>76446.7</v>
      </c>
      <c r="D79" s="70">
        <f>SUM(D80:D83)</f>
        <v>41738.28</v>
      </c>
      <c r="E79" s="71">
        <f t="shared" ref="E79:E109" si="17">IFERROR(D79/C79," ")</f>
        <v>0.54600000000000004</v>
      </c>
      <c r="F79" s="70">
        <f>IF(C79&gt;0,C79," ")</f>
        <v>76446.7</v>
      </c>
      <c r="G79" s="70">
        <f>IF(C79&gt;0,C79-F79," ")</f>
        <v>0</v>
      </c>
      <c r="H79" s="112" t="s">
        <v>19</v>
      </c>
      <c r="I79" s="23"/>
      <c r="J79" s="22"/>
      <c r="K79" s="21"/>
    </row>
    <row r="80" spans="1:11" s="19" customFormat="1" x14ac:dyDescent="0.25">
      <c r="A80" s="73"/>
      <c r="B80" s="80" t="s">
        <v>7</v>
      </c>
      <c r="C80" s="64">
        <v>44807.4</v>
      </c>
      <c r="D80" s="65">
        <v>30558.36</v>
      </c>
      <c r="E80" s="66">
        <f t="shared" si="17"/>
        <v>0.68200000000000005</v>
      </c>
      <c r="F80" s="64">
        <f>C80</f>
        <v>44807.4</v>
      </c>
      <c r="G80" s="64">
        <f>C80-F80</f>
        <v>0</v>
      </c>
      <c r="H80" s="113"/>
      <c r="I80" s="23"/>
      <c r="J80" s="22"/>
      <c r="K80" s="21"/>
    </row>
    <row r="81" spans="1:11" s="19" customFormat="1" x14ac:dyDescent="0.25">
      <c r="A81" s="73"/>
      <c r="B81" s="67" t="s">
        <v>8</v>
      </c>
      <c r="C81" s="64">
        <v>31639.3</v>
      </c>
      <c r="D81" s="65">
        <v>11179.92</v>
      </c>
      <c r="E81" s="66">
        <f t="shared" si="17"/>
        <v>0.35339999999999999</v>
      </c>
      <c r="F81" s="64">
        <f>C81</f>
        <v>31639.3</v>
      </c>
      <c r="G81" s="64">
        <f>C81-F81</f>
        <v>0</v>
      </c>
      <c r="H81" s="113"/>
      <c r="I81" s="23"/>
      <c r="J81" s="22"/>
      <c r="K81" s="21"/>
    </row>
    <row r="82" spans="1:11" s="19" customFormat="1" x14ac:dyDescent="0.25">
      <c r="A82" s="73"/>
      <c r="B82" s="80" t="s">
        <v>9</v>
      </c>
      <c r="C82" s="64"/>
      <c r="D82" s="65"/>
      <c r="E82" s="66" t="str">
        <f t="shared" si="17"/>
        <v xml:space="preserve"> </v>
      </c>
      <c r="F82" s="64"/>
      <c r="G82" s="64">
        <f>IF(C82&gt;0,C82-F82,0)</f>
        <v>0</v>
      </c>
      <c r="H82" s="113"/>
      <c r="I82" s="23"/>
      <c r="J82" s="22"/>
      <c r="K82" s="21"/>
    </row>
    <row r="83" spans="1:11" s="19" customFormat="1" x14ac:dyDescent="0.25">
      <c r="A83" s="73"/>
      <c r="B83" s="80" t="s">
        <v>10</v>
      </c>
      <c r="C83" s="64"/>
      <c r="D83" s="65"/>
      <c r="E83" s="66" t="str">
        <f t="shared" si="17"/>
        <v xml:space="preserve"> </v>
      </c>
      <c r="F83" s="64"/>
      <c r="G83" s="64">
        <f>IF(C83&gt;0,C83-F83,0)</f>
        <v>0</v>
      </c>
      <c r="H83" s="113"/>
      <c r="I83" s="23"/>
      <c r="J83" s="22"/>
      <c r="K83" s="21"/>
    </row>
    <row r="84" spans="1:11" s="19" customFormat="1" x14ac:dyDescent="0.25">
      <c r="A84" s="95"/>
      <c r="B84" s="80" t="s">
        <v>11</v>
      </c>
      <c r="C84" s="64"/>
      <c r="D84" s="65"/>
      <c r="E84" s="66" t="str">
        <f t="shared" si="17"/>
        <v xml:space="preserve"> </v>
      </c>
      <c r="F84" s="64"/>
      <c r="G84" s="64">
        <f>IF(C84&gt;0,C84-F84,0)</f>
        <v>0</v>
      </c>
      <c r="H84" s="114"/>
      <c r="I84" s="23"/>
      <c r="J84" s="22"/>
      <c r="K84" s="21"/>
    </row>
    <row r="85" spans="1:11" s="22" customFormat="1" ht="132.75" customHeight="1" x14ac:dyDescent="0.25">
      <c r="A85" s="68">
        <v>12</v>
      </c>
      <c r="B85" s="69" t="s">
        <v>22</v>
      </c>
      <c r="C85" s="70">
        <f>C86+C87+C88+C89+C90</f>
        <v>652</v>
      </c>
      <c r="D85" s="70">
        <f>D86+D87+D88+D89+D90</f>
        <v>652</v>
      </c>
      <c r="E85" s="71">
        <f t="shared" si="17"/>
        <v>1</v>
      </c>
      <c r="F85" s="70">
        <f>IF(C85&gt;0,C85," ")</f>
        <v>652</v>
      </c>
      <c r="G85" s="50">
        <f>IF(C85&gt;0,C85-F85," ")</f>
        <v>0</v>
      </c>
      <c r="H85" s="112" t="s">
        <v>23</v>
      </c>
      <c r="I85" s="23"/>
      <c r="K85" s="21"/>
    </row>
    <row r="86" spans="1:11" s="19" customFormat="1" x14ac:dyDescent="0.25">
      <c r="A86" s="62"/>
      <c r="B86" s="63" t="s">
        <v>7</v>
      </c>
      <c r="C86" s="64"/>
      <c r="D86" s="65"/>
      <c r="E86" s="66" t="str">
        <f t="shared" si="17"/>
        <v xml:space="preserve"> </v>
      </c>
      <c r="F86" s="64"/>
      <c r="G86" s="51">
        <f>C86-F86</f>
        <v>0</v>
      </c>
      <c r="H86" s="121"/>
      <c r="I86" s="23"/>
      <c r="J86" s="22"/>
      <c r="K86" s="21"/>
    </row>
    <row r="87" spans="1:11" s="19" customFormat="1" x14ac:dyDescent="0.25">
      <c r="A87" s="62"/>
      <c r="B87" s="67" t="s">
        <v>8</v>
      </c>
      <c r="C87" s="64">
        <v>195.6</v>
      </c>
      <c r="D87" s="65">
        <v>195.6</v>
      </c>
      <c r="E87" s="66">
        <f t="shared" si="17"/>
        <v>1</v>
      </c>
      <c r="F87" s="64">
        <f>C87</f>
        <v>195.6</v>
      </c>
      <c r="G87" s="51">
        <f>C87-F87</f>
        <v>0</v>
      </c>
      <c r="H87" s="121"/>
      <c r="I87" s="23"/>
      <c r="J87" s="22"/>
      <c r="K87" s="21"/>
    </row>
    <row r="88" spans="1:11" s="19" customFormat="1" x14ac:dyDescent="0.25">
      <c r="A88" s="62"/>
      <c r="B88" s="63" t="s">
        <v>9</v>
      </c>
      <c r="C88" s="64">
        <v>456.4</v>
      </c>
      <c r="D88" s="65">
        <v>456.4</v>
      </c>
      <c r="E88" s="66">
        <f t="shared" si="17"/>
        <v>1</v>
      </c>
      <c r="F88" s="64">
        <f>C88</f>
        <v>456.4</v>
      </c>
      <c r="G88" s="51">
        <f>IF(C88&gt;0,C88-F88,0)</f>
        <v>0</v>
      </c>
      <c r="H88" s="121"/>
      <c r="I88" s="23"/>
      <c r="J88" s="22"/>
      <c r="K88" s="21"/>
    </row>
    <row r="89" spans="1:11" s="19" customFormat="1" x14ac:dyDescent="0.25">
      <c r="A89" s="62"/>
      <c r="B89" s="63" t="s">
        <v>10</v>
      </c>
      <c r="C89" s="51"/>
      <c r="D89" s="52"/>
      <c r="E89" s="53" t="str">
        <f t="shared" si="17"/>
        <v xml:space="preserve"> </v>
      </c>
      <c r="F89" s="51"/>
      <c r="G89" s="51">
        <f>IF(C89&gt;0,C89-F89,0)</f>
        <v>0</v>
      </c>
      <c r="H89" s="121"/>
      <c r="I89" s="23"/>
      <c r="J89" s="22"/>
      <c r="K89" s="21"/>
    </row>
    <row r="90" spans="1:11" s="19" customFormat="1" x14ac:dyDescent="0.25">
      <c r="A90" s="62"/>
      <c r="B90" s="63" t="s">
        <v>11</v>
      </c>
      <c r="C90" s="51"/>
      <c r="D90" s="52"/>
      <c r="E90" s="53" t="str">
        <f t="shared" si="17"/>
        <v xml:space="preserve"> </v>
      </c>
      <c r="F90" s="51"/>
      <c r="G90" s="51">
        <f>IF(C90&gt;0,C90-F90,0)</f>
        <v>0</v>
      </c>
      <c r="H90" s="122"/>
      <c r="I90" s="23"/>
    </row>
    <row r="91" spans="1:11" s="22" customFormat="1" ht="205.5" customHeight="1" x14ac:dyDescent="0.25">
      <c r="A91" s="68">
        <v>13</v>
      </c>
      <c r="B91" s="69" t="s">
        <v>48</v>
      </c>
      <c r="C91" s="70">
        <f>C92+C93+C94+C95</f>
        <v>145967.89000000001</v>
      </c>
      <c r="D91" s="70">
        <f>SUM(D92:D96)</f>
        <v>97861.53</v>
      </c>
      <c r="E91" s="71">
        <f t="shared" si="17"/>
        <v>0.6704</v>
      </c>
      <c r="F91" s="70">
        <f>F92+F93+F94</f>
        <v>144857.62</v>
      </c>
      <c r="G91" s="70">
        <f>G92+G93+G94</f>
        <v>1110.27</v>
      </c>
      <c r="H91" s="157" t="s">
        <v>21</v>
      </c>
      <c r="I91" s="23"/>
    </row>
    <row r="92" spans="1:11" s="19" customFormat="1" ht="40.5" customHeight="1" x14ac:dyDescent="0.25">
      <c r="A92" s="62"/>
      <c r="B92" s="63" t="s">
        <v>7</v>
      </c>
      <c r="C92" s="64">
        <v>44044.02</v>
      </c>
      <c r="D92" s="65">
        <v>30532.79</v>
      </c>
      <c r="E92" s="66">
        <f t="shared" si="17"/>
        <v>0.69320000000000004</v>
      </c>
      <c r="F92" s="64">
        <f>C92</f>
        <v>44044.02</v>
      </c>
      <c r="G92" s="64">
        <f>C92-F92</f>
        <v>0</v>
      </c>
      <c r="H92" s="158"/>
      <c r="I92" s="23"/>
    </row>
    <row r="93" spans="1:11" s="19" customFormat="1" ht="40.5" customHeight="1" x14ac:dyDescent="0.35">
      <c r="A93" s="62"/>
      <c r="B93" s="67" t="s">
        <v>8</v>
      </c>
      <c r="C93" s="64">
        <v>72248.08</v>
      </c>
      <c r="D93" s="65">
        <v>47756.43</v>
      </c>
      <c r="E93" s="66">
        <f t="shared" si="17"/>
        <v>0.66100000000000003</v>
      </c>
      <c r="F93" s="64">
        <f>C93</f>
        <v>72248.08</v>
      </c>
      <c r="G93" s="64">
        <f>C93-F93</f>
        <v>0</v>
      </c>
      <c r="H93" s="158"/>
      <c r="I93" s="41"/>
    </row>
    <row r="94" spans="1:11" s="19" customFormat="1" ht="40.5" customHeight="1" x14ac:dyDescent="0.35">
      <c r="A94" s="26"/>
      <c r="B94" s="63" t="s">
        <v>9</v>
      </c>
      <c r="C94" s="64">
        <v>29675.79</v>
      </c>
      <c r="D94" s="65">
        <v>19572.310000000001</v>
      </c>
      <c r="E94" s="66">
        <f t="shared" si="17"/>
        <v>0.65949999999999998</v>
      </c>
      <c r="F94" s="64">
        <v>28565.52</v>
      </c>
      <c r="G94" s="64">
        <f>IF(C94&gt;0,C94-F94,0)</f>
        <v>1110.27</v>
      </c>
      <c r="H94" s="158"/>
      <c r="I94" s="41"/>
    </row>
    <row r="95" spans="1:11" s="19" customFormat="1" ht="40.5" customHeight="1" x14ac:dyDescent="0.25">
      <c r="A95" s="26"/>
      <c r="B95" s="63" t="s">
        <v>10</v>
      </c>
      <c r="C95" s="64"/>
      <c r="D95" s="65"/>
      <c r="E95" s="66" t="str">
        <f t="shared" si="17"/>
        <v xml:space="preserve"> </v>
      </c>
      <c r="F95" s="64"/>
      <c r="G95" s="64">
        <f>IF(C95&gt;0,C95-F95,0)</f>
        <v>0</v>
      </c>
      <c r="H95" s="158"/>
      <c r="I95" s="23"/>
    </row>
    <row r="96" spans="1:11" s="19" customFormat="1" ht="40.5" customHeight="1" x14ac:dyDescent="0.25">
      <c r="A96" s="26"/>
      <c r="B96" s="63" t="s">
        <v>11</v>
      </c>
      <c r="C96" s="64"/>
      <c r="D96" s="65"/>
      <c r="E96" s="66" t="str">
        <f t="shared" si="17"/>
        <v xml:space="preserve"> </v>
      </c>
      <c r="F96" s="64"/>
      <c r="G96" s="64">
        <f>IF(C96&gt;0,C96-F96,0)</f>
        <v>0</v>
      </c>
      <c r="H96" s="159"/>
      <c r="I96" s="23"/>
    </row>
    <row r="97" spans="1:13" s="19" customFormat="1" ht="105" customHeight="1" x14ac:dyDescent="0.25">
      <c r="A97" s="68">
        <v>14</v>
      </c>
      <c r="B97" s="69" t="s">
        <v>30</v>
      </c>
      <c r="C97" s="70">
        <f>C98+C99+C100+C101</f>
        <v>10655.7</v>
      </c>
      <c r="D97" s="70">
        <f>SUM(D98:D102)</f>
        <v>4683.2</v>
      </c>
      <c r="E97" s="71">
        <f t="shared" si="17"/>
        <v>0.4395</v>
      </c>
      <c r="F97" s="70">
        <f>IF(C97&gt;0,C97," ")</f>
        <v>10655.7</v>
      </c>
      <c r="G97" s="70">
        <f>IF(C97&gt;0,C97-F97," ")</f>
        <v>0</v>
      </c>
      <c r="H97" s="118" t="s">
        <v>45</v>
      </c>
      <c r="I97" s="23"/>
    </row>
    <row r="98" spans="1:13" s="19" customFormat="1" x14ac:dyDescent="0.25">
      <c r="A98" s="62"/>
      <c r="B98" s="63" t="s">
        <v>7</v>
      </c>
      <c r="C98" s="64"/>
      <c r="D98" s="65"/>
      <c r="E98" s="66" t="str">
        <f t="shared" si="17"/>
        <v xml:space="preserve"> </v>
      </c>
      <c r="F98" s="64"/>
      <c r="G98" s="64">
        <f>C98-F98</f>
        <v>0</v>
      </c>
      <c r="H98" s="119"/>
      <c r="I98" s="23"/>
    </row>
    <row r="99" spans="1:13" s="19" customFormat="1" x14ac:dyDescent="0.25">
      <c r="A99" s="62"/>
      <c r="B99" s="67" t="s">
        <v>8</v>
      </c>
      <c r="C99" s="64">
        <v>10655.7</v>
      </c>
      <c r="D99" s="65">
        <v>4683.2</v>
      </c>
      <c r="E99" s="66">
        <f t="shared" si="17"/>
        <v>0.4395</v>
      </c>
      <c r="F99" s="64">
        <f>C99</f>
        <v>10655.7</v>
      </c>
      <c r="G99" s="64">
        <f>C99-F99</f>
        <v>0</v>
      </c>
      <c r="H99" s="119"/>
      <c r="I99" s="23"/>
    </row>
    <row r="100" spans="1:13" s="19" customFormat="1" x14ac:dyDescent="0.25">
      <c r="A100" s="62"/>
      <c r="B100" s="63" t="s">
        <v>9</v>
      </c>
      <c r="C100" s="64"/>
      <c r="D100" s="65"/>
      <c r="E100" s="66" t="str">
        <f t="shared" si="17"/>
        <v xml:space="preserve"> </v>
      </c>
      <c r="F100" s="64"/>
      <c r="G100" s="64">
        <f>IF(C100&gt;0,C100-F100,0)</f>
        <v>0</v>
      </c>
      <c r="H100" s="119"/>
      <c r="I100" s="23"/>
    </row>
    <row r="101" spans="1:13" s="19" customFormat="1" x14ac:dyDescent="0.25">
      <c r="A101" s="62"/>
      <c r="B101" s="63" t="s">
        <v>10</v>
      </c>
      <c r="C101" s="64"/>
      <c r="D101" s="65"/>
      <c r="E101" s="66" t="str">
        <f t="shared" si="17"/>
        <v xml:space="preserve"> </v>
      </c>
      <c r="F101" s="64"/>
      <c r="G101" s="64">
        <f>IF(C101&gt;0,C101-F101,0)</f>
        <v>0</v>
      </c>
      <c r="H101" s="119"/>
      <c r="I101" s="23"/>
    </row>
    <row r="102" spans="1:13" s="19" customFormat="1" x14ac:dyDescent="0.25">
      <c r="A102" s="62"/>
      <c r="B102" s="63" t="s">
        <v>11</v>
      </c>
      <c r="C102" s="51"/>
      <c r="D102" s="52"/>
      <c r="E102" s="53" t="str">
        <f t="shared" si="17"/>
        <v xml:space="preserve"> </v>
      </c>
      <c r="F102" s="51"/>
      <c r="G102" s="64">
        <f>IF(C102&gt;0,C102-F102,0)</f>
        <v>0</v>
      </c>
      <c r="H102" s="120"/>
      <c r="I102" s="23"/>
    </row>
    <row r="103" spans="1:13" s="19" customFormat="1" ht="391.5" customHeight="1" x14ac:dyDescent="0.25">
      <c r="A103" s="93">
        <v>15</v>
      </c>
      <c r="B103" s="69" t="s">
        <v>40</v>
      </c>
      <c r="C103" s="70">
        <f>C104+C105+C106+C107</f>
        <v>15480.5</v>
      </c>
      <c r="D103" s="70">
        <f>SUM(D104:D108)</f>
        <v>11057.95</v>
      </c>
      <c r="E103" s="71">
        <f t="shared" si="17"/>
        <v>0.71430000000000005</v>
      </c>
      <c r="F103" s="94">
        <f>F104+F105+F106</f>
        <v>15480.5</v>
      </c>
      <c r="G103" s="94">
        <f>IF(C103&gt;0,C103-F103," ")</f>
        <v>0</v>
      </c>
      <c r="H103" s="115" t="s">
        <v>49</v>
      </c>
      <c r="I103" s="23"/>
    </row>
    <row r="104" spans="1:13" s="19" customFormat="1" ht="66" customHeight="1" x14ac:dyDescent="0.25">
      <c r="A104" s="62"/>
      <c r="B104" s="63" t="s">
        <v>7</v>
      </c>
      <c r="C104" s="64">
        <v>340.7</v>
      </c>
      <c r="D104" s="65">
        <v>340.7</v>
      </c>
      <c r="E104" s="66">
        <f t="shared" si="17"/>
        <v>1</v>
      </c>
      <c r="F104" s="64">
        <f>C104</f>
        <v>340.7</v>
      </c>
      <c r="G104" s="64">
        <f>C104-F104</f>
        <v>0</v>
      </c>
      <c r="H104" s="116"/>
      <c r="I104" s="23"/>
    </row>
    <row r="105" spans="1:13" s="19" customFormat="1" ht="66" customHeight="1" x14ac:dyDescent="0.25">
      <c r="A105" s="62"/>
      <c r="B105" s="67" t="s">
        <v>8</v>
      </c>
      <c r="C105" s="64">
        <v>14972.8</v>
      </c>
      <c r="D105" s="65">
        <v>10550.25</v>
      </c>
      <c r="E105" s="66">
        <f t="shared" si="17"/>
        <v>0.7046</v>
      </c>
      <c r="F105" s="64">
        <f>C105</f>
        <v>14972.8</v>
      </c>
      <c r="G105" s="64">
        <f>C105-F105</f>
        <v>0</v>
      </c>
      <c r="H105" s="116"/>
      <c r="I105" s="23"/>
    </row>
    <row r="106" spans="1:13" s="19" customFormat="1" ht="66" customHeight="1" x14ac:dyDescent="0.25">
      <c r="A106" s="62"/>
      <c r="B106" s="63" t="s">
        <v>9</v>
      </c>
      <c r="C106" s="64">
        <v>167</v>
      </c>
      <c r="D106" s="65">
        <v>167</v>
      </c>
      <c r="E106" s="66">
        <f t="shared" si="17"/>
        <v>1</v>
      </c>
      <c r="F106" s="64">
        <f>C106</f>
        <v>167</v>
      </c>
      <c r="G106" s="64">
        <f>IF(C106&gt;0,C106-F106,0)</f>
        <v>0</v>
      </c>
      <c r="H106" s="116"/>
      <c r="I106" s="23"/>
    </row>
    <row r="107" spans="1:13" s="19" customFormat="1" ht="66" customHeight="1" x14ac:dyDescent="0.25">
      <c r="A107" s="62"/>
      <c r="B107" s="63" t="s">
        <v>10</v>
      </c>
      <c r="C107" s="64"/>
      <c r="D107" s="65"/>
      <c r="E107" s="66" t="str">
        <f t="shared" si="17"/>
        <v xml:space="preserve"> </v>
      </c>
      <c r="F107" s="64"/>
      <c r="G107" s="64">
        <f>IF(C107&gt;0,C107-F107,0)</f>
        <v>0</v>
      </c>
      <c r="H107" s="116"/>
      <c r="I107" s="23"/>
    </row>
    <row r="108" spans="1:13" s="19" customFormat="1" ht="66" customHeight="1" x14ac:dyDescent="0.25">
      <c r="A108" s="62"/>
      <c r="B108" s="97" t="s">
        <v>11</v>
      </c>
      <c r="C108" s="64"/>
      <c r="D108" s="65"/>
      <c r="E108" s="66" t="str">
        <f t="shared" si="17"/>
        <v xml:space="preserve"> </v>
      </c>
      <c r="F108" s="64"/>
      <c r="G108" s="64">
        <f>IF(C108&gt;0,C108-F108,0)</f>
        <v>0</v>
      </c>
      <c r="H108" s="117"/>
      <c r="I108" s="23"/>
    </row>
    <row r="109" spans="1:13" s="20" customFormat="1" ht="26.25" customHeight="1" x14ac:dyDescent="0.25">
      <c r="A109" s="68">
        <v>16</v>
      </c>
      <c r="B109" s="103" t="s">
        <v>29</v>
      </c>
      <c r="C109" s="106">
        <f>SUM(C116:C120)</f>
        <v>755940.24</v>
      </c>
      <c r="D109" s="106">
        <f>SUM(D116:D120)</f>
        <v>347701.62</v>
      </c>
      <c r="E109" s="109">
        <f t="shared" si="17"/>
        <v>0.46</v>
      </c>
      <c r="F109" s="106">
        <f>F116+F117+F118+F119</f>
        <v>660456.89</v>
      </c>
      <c r="G109" s="106">
        <f>C109-F109</f>
        <v>95483.35</v>
      </c>
      <c r="H109" s="133" t="s">
        <v>52</v>
      </c>
      <c r="I109" s="23"/>
      <c r="J109" s="23"/>
      <c r="K109" s="23"/>
      <c r="L109" s="32"/>
      <c r="M109" s="32"/>
    </row>
    <row r="110" spans="1:13" s="20" customFormat="1" x14ac:dyDescent="0.25">
      <c r="A110" s="72"/>
      <c r="B110" s="104"/>
      <c r="C110" s="107"/>
      <c r="D110" s="107"/>
      <c r="E110" s="110"/>
      <c r="F110" s="107"/>
      <c r="G110" s="107"/>
      <c r="H110" s="137"/>
      <c r="I110" s="23"/>
      <c r="J110" s="22"/>
      <c r="K110" s="21"/>
    </row>
    <row r="111" spans="1:13" s="20" customFormat="1" x14ac:dyDescent="0.25">
      <c r="A111" s="72"/>
      <c r="B111" s="104"/>
      <c r="C111" s="107"/>
      <c r="D111" s="107"/>
      <c r="E111" s="110"/>
      <c r="F111" s="107"/>
      <c r="G111" s="107"/>
      <c r="H111" s="137"/>
      <c r="I111" s="23"/>
      <c r="J111" s="22"/>
      <c r="K111" s="21"/>
    </row>
    <row r="112" spans="1:13" s="20" customFormat="1" x14ac:dyDescent="0.25">
      <c r="A112" s="72"/>
      <c r="B112" s="104"/>
      <c r="C112" s="107"/>
      <c r="D112" s="107"/>
      <c r="E112" s="110"/>
      <c r="F112" s="107"/>
      <c r="G112" s="107"/>
      <c r="H112" s="137"/>
      <c r="I112" s="23"/>
      <c r="J112" s="22"/>
      <c r="K112" s="21"/>
    </row>
    <row r="113" spans="1:11" s="20" customFormat="1" x14ac:dyDescent="0.25">
      <c r="A113" s="72"/>
      <c r="B113" s="104"/>
      <c r="C113" s="107"/>
      <c r="D113" s="107"/>
      <c r="E113" s="110"/>
      <c r="F113" s="107"/>
      <c r="G113" s="107"/>
      <c r="H113" s="137"/>
      <c r="I113" s="23"/>
      <c r="J113" s="22"/>
      <c r="K113" s="21"/>
    </row>
    <row r="114" spans="1:11" s="20" customFormat="1" ht="299.25" customHeight="1" x14ac:dyDescent="0.25">
      <c r="A114" s="77"/>
      <c r="B114" s="104"/>
      <c r="C114" s="107"/>
      <c r="D114" s="107"/>
      <c r="E114" s="110"/>
      <c r="F114" s="107"/>
      <c r="G114" s="107"/>
      <c r="H114" s="137"/>
      <c r="I114" s="23"/>
      <c r="J114" s="22"/>
      <c r="K114" s="21"/>
    </row>
    <row r="115" spans="1:11" s="20" customFormat="1" ht="347.25" customHeight="1" x14ac:dyDescent="0.25">
      <c r="A115" s="77"/>
      <c r="B115" s="105"/>
      <c r="C115" s="108"/>
      <c r="D115" s="108"/>
      <c r="E115" s="111"/>
      <c r="F115" s="108"/>
      <c r="G115" s="108"/>
      <c r="H115" s="137"/>
      <c r="I115" s="23"/>
      <c r="J115" s="22"/>
      <c r="K115" s="21"/>
    </row>
    <row r="116" spans="1:11" s="19" customFormat="1" ht="219.75" customHeight="1" x14ac:dyDescent="0.25">
      <c r="A116" s="78"/>
      <c r="B116" s="79" t="s">
        <v>7</v>
      </c>
      <c r="C116" s="64">
        <v>275022.13</v>
      </c>
      <c r="D116" s="65">
        <v>15178.69</v>
      </c>
      <c r="E116" s="66">
        <f t="shared" ref="E116:E126" si="18">IFERROR(D116/C116," ")</f>
        <v>5.5199999999999999E-2</v>
      </c>
      <c r="F116" s="65">
        <f>180798.43</f>
        <v>180798.43</v>
      </c>
      <c r="G116" s="65">
        <f>C116-F116</f>
        <v>94223.7</v>
      </c>
      <c r="H116" s="137"/>
      <c r="I116" s="23"/>
      <c r="J116" s="22"/>
      <c r="K116" s="21"/>
    </row>
    <row r="117" spans="1:11" s="19" customFormat="1" ht="219.75" customHeight="1" x14ac:dyDescent="0.25">
      <c r="A117" s="78"/>
      <c r="B117" s="80" t="s">
        <v>8</v>
      </c>
      <c r="C117" s="64">
        <v>435565.86</v>
      </c>
      <c r="D117" s="65">
        <v>303125.56</v>
      </c>
      <c r="E117" s="66">
        <f t="shared" si="18"/>
        <v>0.69589999999999996</v>
      </c>
      <c r="F117" s="64">
        <f>167097+7+212796.72+54738.52</f>
        <v>434639.24</v>
      </c>
      <c r="G117" s="64">
        <f>C117-F117</f>
        <v>926.62</v>
      </c>
      <c r="H117" s="137"/>
      <c r="I117" s="23"/>
      <c r="J117" s="22"/>
      <c r="K117" s="21"/>
    </row>
    <row r="118" spans="1:11" s="19" customFormat="1" ht="409.5" customHeight="1" x14ac:dyDescent="0.25">
      <c r="A118" s="78"/>
      <c r="B118" s="80" t="s">
        <v>9</v>
      </c>
      <c r="C118" s="65">
        <f>45352.25-1922.62</f>
        <v>43429.63</v>
      </c>
      <c r="D118" s="65">
        <v>29397.37</v>
      </c>
      <c r="E118" s="66">
        <f t="shared" si="18"/>
        <v>0.67689999999999995</v>
      </c>
      <c r="F118" s="64">
        <f>18566.5+19806.92+4723.18</f>
        <v>43096.6</v>
      </c>
      <c r="G118" s="64">
        <f>IF(C118&gt;0,C118-F118,0)</f>
        <v>333.03</v>
      </c>
      <c r="H118" s="137"/>
      <c r="I118" s="23"/>
      <c r="J118" s="22"/>
      <c r="K118" s="21"/>
    </row>
    <row r="119" spans="1:11" s="19" customFormat="1" ht="409.6" customHeight="1" x14ac:dyDescent="0.25">
      <c r="A119" s="78"/>
      <c r="B119" s="81" t="s">
        <v>10</v>
      </c>
      <c r="C119" s="65">
        <v>1922.62</v>
      </c>
      <c r="D119" s="52"/>
      <c r="E119" s="66">
        <f t="shared" si="18"/>
        <v>0</v>
      </c>
      <c r="F119" s="65">
        <v>1922.62</v>
      </c>
      <c r="G119" s="51">
        <f>IF(C119&gt;0,C119-F119,0)</f>
        <v>0</v>
      </c>
      <c r="H119" s="137"/>
      <c r="I119" s="23"/>
      <c r="J119" s="22"/>
      <c r="K119" s="21"/>
    </row>
    <row r="120" spans="1:11" s="19" customFormat="1" ht="409.6" customHeight="1" x14ac:dyDescent="0.25">
      <c r="A120" s="78"/>
      <c r="B120" s="81" t="s">
        <v>11</v>
      </c>
      <c r="C120" s="51"/>
      <c r="D120" s="52"/>
      <c r="E120" s="66" t="str">
        <f t="shared" si="18"/>
        <v xml:space="preserve"> </v>
      </c>
      <c r="F120" s="52"/>
      <c r="G120" s="51">
        <f>IF(C120&gt;0,C120-F120,0)</f>
        <v>0</v>
      </c>
      <c r="H120" s="137"/>
      <c r="I120" s="23"/>
      <c r="J120" s="22"/>
      <c r="K120" s="21"/>
    </row>
    <row r="121" spans="1:11" s="19" customFormat="1" ht="51.75" customHeight="1" x14ac:dyDescent="0.25">
      <c r="A121" s="68">
        <v>17</v>
      </c>
      <c r="B121" s="69" t="s">
        <v>34</v>
      </c>
      <c r="C121" s="70">
        <f>C122+C123+C124+C125</f>
        <v>8900</v>
      </c>
      <c r="D121" s="70">
        <f>SUM(D122:D126)</f>
        <v>8900</v>
      </c>
      <c r="E121" s="71">
        <f t="shared" si="18"/>
        <v>1</v>
      </c>
      <c r="F121" s="70">
        <f>F122+F123+F124</f>
        <v>8900</v>
      </c>
      <c r="G121" s="50">
        <f>IF(C121&gt;0,C121-F121," ")</f>
        <v>0</v>
      </c>
      <c r="H121" s="146" t="s">
        <v>24</v>
      </c>
      <c r="I121" s="23"/>
    </row>
    <row r="122" spans="1:11" s="19" customFormat="1" x14ac:dyDescent="0.25">
      <c r="A122" s="26"/>
      <c r="B122" s="63" t="s">
        <v>7</v>
      </c>
      <c r="C122" s="51">
        <v>0</v>
      </c>
      <c r="D122" s="65"/>
      <c r="E122" s="66" t="str">
        <f t="shared" si="18"/>
        <v xml:space="preserve"> </v>
      </c>
      <c r="F122" s="64">
        <f>C122</f>
        <v>0</v>
      </c>
      <c r="G122" s="51">
        <f>C122-F122</f>
        <v>0</v>
      </c>
      <c r="H122" s="147"/>
      <c r="I122" s="23"/>
    </row>
    <row r="123" spans="1:11" s="19" customFormat="1" x14ac:dyDescent="0.25">
      <c r="A123" s="26"/>
      <c r="B123" s="67" t="s">
        <v>8</v>
      </c>
      <c r="C123" s="64">
        <v>6230</v>
      </c>
      <c r="D123" s="65">
        <v>6230</v>
      </c>
      <c r="E123" s="66">
        <f t="shared" si="18"/>
        <v>1</v>
      </c>
      <c r="F123" s="64">
        <f>C123</f>
        <v>6230</v>
      </c>
      <c r="G123" s="51">
        <f>C123-F123</f>
        <v>0</v>
      </c>
      <c r="H123" s="147"/>
      <c r="I123" s="23"/>
    </row>
    <row r="124" spans="1:11" s="19" customFormat="1" x14ac:dyDescent="0.25">
      <c r="A124" s="26"/>
      <c r="B124" s="63" t="s">
        <v>9</v>
      </c>
      <c r="C124" s="64">
        <v>2670</v>
      </c>
      <c r="D124" s="65">
        <v>2670</v>
      </c>
      <c r="E124" s="66">
        <f t="shared" si="18"/>
        <v>1</v>
      </c>
      <c r="F124" s="64">
        <f>C124</f>
        <v>2670</v>
      </c>
      <c r="G124" s="51">
        <f>IF(C124&gt;0,C124-F124,0)</f>
        <v>0</v>
      </c>
      <c r="H124" s="147"/>
      <c r="I124" s="23"/>
    </row>
    <row r="125" spans="1:11" s="19" customFormat="1" x14ac:dyDescent="0.25">
      <c r="A125" s="26"/>
      <c r="B125" s="63" t="s">
        <v>10</v>
      </c>
      <c r="C125" s="51"/>
      <c r="D125" s="52"/>
      <c r="E125" s="53" t="str">
        <f t="shared" si="18"/>
        <v xml:space="preserve"> </v>
      </c>
      <c r="F125" s="51"/>
      <c r="G125" s="51">
        <f>IF(C125&gt;0,C125-F125,0)</f>
        <v>0</v>
      </c>
      <c r="H125" s="147"/>
      <c r="I125" s="23"/>
    </row>
    <row r="126" spans="1:11" s="19" customFormat="1" x14ac:dyDescent="0.25">
      <c r="A126" s="57"/>
      <c r="B126" s="63" t="s">
        <v>11</v>
      </c>
      <c r="C126" s="51"/>
      <c r="D126" s="52"/>
      <c r="E126" s="53" t="str">
        <f t="shared" si="18"/>
        <v xml:space="preserve"> </v>
      </c>
      <c r="F126" s="51"/>
      <c r="G126" s="51">
        <f>IF(C126&gt;0,C126-F126,0)</f>
        <v>0</v>
      </c>
      <c r="H126" s="148"/>
      <c r="I126" s="23"/>
    </row>
    <row r="127" spans="1:11" s="19" customFormat="1" ht="12.75" customHeight="1" x14ac:dyDescent="0.25">
      <c r="A127" s="27"/>
      <c r="B127" s="28"/>
      <c r="C127" s="49"/>
      <c r="D127" s="49"/>
      <c r="E127" s="58"/>
      <c r="F127" s="49"/>
      <c r="G127" s="49"/>
      <c r="H127" s="28"/>
      <c r="I127" s="23"/>
      <c r="J127" s="22"/>
      <c r="K127" s="21"/>
    </row>
    <row r="128" spans="1:11" s="6" customFormat="1" x14ac:dyDescent="0.25">
      <c r="A128" s="160" t="s">
        <v>41</v>
      </c>
      <c r="B128" s="160"/>
      <c r="C128" s="160"/>
      <c r="D128" s="160"/>
      <c r="E128" s="160"/>
      <c r="F128" s="160"/>
      <c r="G128" s="160"/>
      <c r="H128" s="160"/>
      <c r="I128" s="38"/>
    </row>
    <row r="129" spans="1:9" s="6" customFormat="1" x14ac:dyDescent="0.25">
      <c r="A129" s="149" t="s">
        <v>15</v>
      </c>
      <c r="B129" s="149"/>
      <c r="C129" s="44"/>
      <c r="D129" s="44"/>
      <c r="E129" s="45"/>
      <c r="F129" s="38"/>
      <c r="G129" s="38"/>
      <c r="H129" s="61"/>
      <c r="I129" s="38"/>
    </row>
    <row r="130" spans="1:9" s="6" customFormat="1" x14ac:dyDescent="0.25">
      <c r="A130" s="149" t="s">
        <v>54</v>
      </c>
      <c r="B130" s="149"/>
      <c r="C130" s="44"/>
      <c r="D130" s="44"/>
      <c r="E130" s="45"/>
      <c r="F130" s="38"/>
      <c r="G130" s="38"/>
      <c r="H130" s="61"/>
      <c r="I130" s="38"/>
    </row>
  </sheetData>
  <autoFilter ref="A6:H130"/>
  <customSheetViews>
    <customSheetView guid="{BEA0FDBA-BB07-4C19-8BBD-5E57EE395C09}" scale="59" showPageBreaks="1" outlineSymbols="0" zeroValues="0" fitToPage="1" printArea="1" showAutoFilter="1" view="pageBreakPreview" topLeftCell="A37">
      <selection activeCell="H42" sqref="H42:H47"/>
      <rowBreaks count="33" manualBreakCount="33">
        <brk id="23" max="7" man="1"/>
        <brk id="64" max="7" man="1"/>
        <brk id="73" max="7" man="1"/>
        <brk id="90" max="7" man="1"/>
        <brk id="108" max="7" man="1"/>
        <brk id="133" max="9" man="1"/>
        <brk id="956" max="18" man="1"/>
        <brk id="1006" max="18" man="1"/>
        <brk id="1063" max="18" man="1"/>
        <brk id="1134" max="18" man="1"/>
        <brk id="1189" max="14" man="1"/>
        <brk id="1204" max="10" man="1"/>
        <brk id="1240" max="10" man="1"/>
        <brk id="1280" max="10" man="1"/>
        <brk id="1319" max="10" man="1"/>
        <brk id="1357" max="10" man="1"/>
        <brk id="1393" max="10" man="1"/>
        <brk id="1430" max="10" man="1"/>
        <brk id="1468" max="10" man="1"/>
        <brk id="1503" max="10" man="1"/>
        <brk id="1539" max="10" man="1"/>
        <brk id="1579" max="10" man="1"/>
        <brk id="1618" max="10" man="1"/>
        <brk id="1657" max="10" man="1"/>
        <brk id="1697" max="10" man="1"/>
        <brk id="1735" max="10" man="1"/>
        <brk id="1770" max="10" man="1"/>
        <brk id="1800" max="10" man="1"/>
        <brk id="1837" max="10" man="1"/>
        <brk id="1874" max="10" man="1"/>
        <brk id="1909" max="10" man="1"/>
        <brk id="1951" max="10" man="1"/>
        <brk id="2005" max="10" man="1"/>
      </rowBreaks>
      <pageMargins left="0" right="0" top="0.9055118110236221" bottom="0" header="0" footer="0"/>
      <printOptions horizontalCentered="1"/>
      <pageSetup paperSize="8" scale="49" fitToHeight="0" orientation="landscape" r:id="rId1"/>
      <autoFilter ref="A6:H130"/>
    </customSheetView>
    <customSheetView guid="{E58B6A19-CDF2-47F2-B31F-BA0A30B39762}" scale="70" showPageBreaks="1" outlineSymbols="0" zeroValues="0" fitToPage="1" printArea="1" showAutoFilter="1" view="pageBreakPreview">
      <pane xSplit="2" ySplit="6" topLeftCell="F60" activePane="bottomRight" state="frozen"/>
      <selection pane="bottomRight" activeCell="B60" sqref="B60:B61"/>
      <rowBreaks count="31" manualBreakCount="31">
        <brk id="53" max="7" man="1"/>
        <brk id="139" max="8" man="1"/>
        <brk id="203" max="9" man="1"/>
        <brk id="236" max="9" man="1"/>
        <brk id="1043" max="18" man="1"/>
        <brk id="1093" max="18" man="1"/>
        <brk id="1150" max="18" man="1"/>
        <brk id="1221" max="18" man="1"/>
        <brk id="1276" max="14" man="1"/>
        <brk id="1291" max="10" man="1"/>
        <brk id="1327" max="10" man="1"/>
        <brk id="1367" max="10" man="1"/>
        <brk id="1406" max="10" man="1"/>
        <brk id="1444" max="10" man="1"/>
        <brk id="1480" max="10" man="1"/>
        <brk id="1517" max="10" man="1"/>
        <brk id="1555" max="10" man="1"/>
        <brk id="1590" max="10" man="1"/>
        <brk id="1626" max="10" man="1"/>
        <brk id="1666" max="10" man="1"/>
        <brk id="1705" max="10" man="1"/>
        <brk id="1744" max="10" man="1"/>
        <brk id="1784" max="10" man="1"/>
        <brk id="1822" max="10" man="1"/>
        <brk id="1857" max="10" man="1"/>
        <brk id="1887" max="10" man="1"/>
        <brk id="1924" max="10" man="1"/>
        <brk id="1961" max="10" man="1"/>
        <brk id="1996" max="10" man="1"/>
        <brk id="2038" max="10" man="1"/>
        <brk id="2092" max="10" man="1"/>
      </rowBreaks>
      <pageMargins left="0" right="0" top="0.18" bottom="0.196850393700787" header="0" footer="0"/>
      <printOptions horizontalCentered="1"/>
      <pageSetup paperSize="8" scale="49" fitToHeight="0" orientation="landscape" r:id="rId2"/>
      <autoFilter ref="A6:H130"/>
    </customSheetView>
    <customSheetView guid="{D95852A1-B0FC-4AC5-B62B-5CCBE05B0D15}" scale="50" showPageBreaks="1" outlineSymbols="0" fitToPage="1" printArea="1" showAutoFilter="1" view="pageBreakPreview" topLeftCell="A4">
      <pane ySplit="1" topLeftCell="A66" activePane="bottomLeft" state="frozen"/>
      <selection pane="bottomLeft" activeCell="G67" sqref="G67"/>
      <rowBreaks count="30" manualBreakCount="30">
        <brk id="136" max="8" man="1"/>
        <brk id="200" max="9" man="1"/>
        <brk id="233" max="9" man="1"/>
        <brk id="1040" max="18" man="1"/>
        <brk id="1090" max="18" man="1"/>
        <brk id="1147" max="18" man="1"/>
        <brk id="1218" max="18" man="1"/>
        <brk id="1273" max="14" man="1"/>
        <brk id="1288" max="10" man="1"/>
        <brk id="1324" max="10" man="1"/>
        <brk id="1364" max="10" man="1"/>
        <brk id="1403" max="10" man="1"/>
        <brk id="1441" max="10" man="1"/>
        <brk id="1477" max="10" man="1"/>
        <brk id="1514" max="10" man="1"/>
        <brk id="1552" max="10" man="1"/>
        <brk id="1587" max="10" man="1"/>
        <brk id="1623" max="10" man="1"/>
        <brk id="1663" max="10" man="1"/>
        <brk id="1702" max="10" man="1"/>
        <brk id="1741" max="10" man="1"/>
        <brk id="1781" max="10" man="1"/>
        <brk id="1819" max="10" man="1"/>
        <brk id="1854" max="10" man="1"/>
        <brk id="1884" max="10" man="1"/>
        <brk id="1921" max="10" man="1"/>
        <brk id="1958" max="10" man="1"/>
        <brk id="1993" max="10" man="1"/>
        <brk id="2035" max="10" man="1"/>
        <brk id="2089" max="10" man="1"/>
      </rowBreaks>
      <pageMargins left="0" right="0" top="0.18" bottom="0.196850393700787" header="0" footer="0"/>
      <printOptions horizontalCentered="1"/>
      <pageSetup paperSize="8" scale="34" fitToHeight="0" orientation="landscape" r:id="rId3"/>
      <autoFilter ref="A6:H130"/>
    </customSheetView>
    <customSheetView guid="{3EEA7E1A-5F2B-4408-A34C-1F0223B5B245}" scale="60" showPageBreaks="1" outlineSymbols="0" fitToPage="1" printArea="1" view="pageBreakPreview">
      <pane xSplit="2" ySplit="4" topLeftCell="G47" activePane="bottomRight" state="frozen"/>
      <selection pane="bottomRight" activeCell="H48" sqref="H48:H53"/>
      <rowBreaks count="30" manualBreakCount="30">
        <brk id="116" max="7" man="1"/>
        <brk id="197" max="9" man="1"/>
        <brk id="230" max="9" man="1"/>
        <brk id="1037" max="18" man="1"/>
        <brk id="1087" max="18" man="1"/>
        <brk id="1144" max="18" man="1"/>
        <brk id="1215" max="18" man="1"/>
        <brk id="1270" max="14" man="1"/>
        <brk id="1285" max="10" man="1"/>
        <brk id="1321" max="10" man="1"/>
        <brk id="1361" max="10" man="1"/>
        <brk id="1400" max="10" man="1"/>
        <brk id="1438" max="10" man="1"/>
        <brk id="1474" max="10" man="1"/>
        <brk id="1511" max="10" man="1"/>
        <brk id="1549" max="10" man="1"/>
        <brk id="1584" max="10" man="1"/>
        <brk id="1620" max="10" man="1"/>
        <brk id="1660" max="10" man="1"/>
        <brk id="1699" max="10" man="1"/>
        <brk id="1738" max="10" man="1"/>
        <brk id="1778" max="10" man="1"/>
        <brk id="1816" max="10" man="1"/>
        <brk id="1851" max="10" man="1"/>
        <brk id="1881" max="10" man="1"/>
        <brk id="1918" max="10" man="1"/>
        <brk id="1955" max="10" man="1"/>
        <brk id="1990" max="10" man="1"/>
        <brk id="2032" max="10" man="1"/>
        <brk id="2086" max="10" man="1"/>
      </rowBreaks>
      <colBreaks count="1" manualBreakCount="1">
        <brk id="11" max="183" man="1"/>
      </colBreaks>
      <pageMargins left="0" right="0" top="0.9055118110236221" bottom="0.19685039370078741" header="0" footer="0"/>
      <printOptions horizontalCentered="1"/>
      <pageSetup paperSize="9" scale="49" fitToHeight="0" orientation="landscape" r:id="rId4"/>
    </customSheetView>
    <customSheetView guid="{13BE7114-35DF-4699-8779-61985C68F6C3}" scale="60" showPageBreaks="1" outlineSymbols="0" zeroValues="0" fitToPage="1" showAutoFilter="1" view="pageBreakPreview" topLeftCell="A4">
      <pane xSplit="2" ySplit="5" topLeftCell="D42" activePane="bottomRight" state="frozen"/>
      <selection pane="bottomRight" activeCell="H103" sqref="H103:H108"/>
      <rowBreaks count="32" manualBreakCount="32">
        <brk id="22" max="16383" man="1"/>
        <brk id="28" max="16383" man="1"/>
        <brk id="61" max="16383" man="1"/>
        <brk id="115" max="16383" man="1"/>
        <brk id="184" max="16383" man="1"/>
        <brk id="1009" max="18" man="1"/>
        <brk id="1059" max="18" man="1"/>
        <brk id="1116" max="18" man="1"/>
        <brk id="1187" max="18" man="1"/>
        <brk id="1242" max="14" man="1"/>
        <brk id="1257" max="10" man="1"/>
        <brk id="1293" max="10" man="1"/>
        <brk id="1333" max="10" man="1"/>
        <brk id="1372" max="10" man="1"/>
        <brk id="1410" max="10" man="1"/>
        <brk id="1446" max="10" man="1"/>
        <brk id="1483" max="10" man="1"/>
        <brk id="1521" max="10" man="1"/>
        <brk id="1556" max="10" man="1"/>
        <brk id="1592" max="10" man="1"/>
        <brk id="1632" max="10" man="1"/>
        <brk id="1671" max="10" man="1"/>
        <brk id="1710" max="10" man="1"/>
        <brk id="1750" max="10" man="1"/>
        <brk id="1788" max="10" man="1"/>
        <brk id="1823" max="10" man="1"/>
        <brk id="1853" max="10" man="1"/>
        <brk id="1890" max="10" man="1"/>
        <brk id="1927" max="10" man="1"/>
        <brk id="1962" max="10" man="1"/>
        <brk id="2004" max="10" man="1"/>
        <brk id="2058" max="10" man="1"/>
      </rowBreaks>
      <colBreaks count="1" manualBreakCount="1">
        <brk id="12" max="183" man="1"/>
      </colBreaks>
      <pageMargins left="0" right="0" top="0.90551181102362199" bottom="0" header="0" footer="0"/>
      <printOptions horizontalCentered="1"/>
      <pageSetup paperSize="8" scale="46" fitToHeight="0" orientation="landscape" r:id="rId5"/>
      <autoFilter ref="A6:H130"/>
    </customSheetView>
    <customSheetView guid="{CA384592-0CFD-4322-A4EB-34EC04693944}" scale="32" showPageBreaks="1" outlineSymbols="0" fitToPage="1" printArea="1" view="pageBreakPreview">
      <pane xSplit="2" ySplit="6" topLeftCell="C109" activePane="bottomRight" state="frozen"/>
      <selection pane="bottomRight" activeCell="H109" sqref="H109:H120"/>
      <rowBreaks count="36" manualBreakCount="36">
        <brk id="28" max="7" man="1"/>
        <brk id="47" max="7" man="1"/>
        <brk id="61" max="7" man="1"/>
        <brk id="65" max="7" man="1"/>
        <brk id="74" max="7" man="1"/>
        <brk id="90" max="7" man="1"/>
        <brk id="108" max="7" man="1"/>
        <brk id="118" max="7" man="1"/>
        <brk id="170" max="9" man="1"/>
        <brk id="993" max="18" man="1"/>
        <brk id="1043" max="18" man="1"/>
        <brk id="1100" max="18" man="1"/>
        <brk id="1171" max="18" man="1"/>
        <brk id="1226" max="14" man="1"/>
        <brk id="1241" max="10" man="1"/>
        <brk id="1277" max="10" man="1"/>
        <brk id="1317" max="10" man="1"/>
        <brk id="1356" max="10" man="1"/>
        <brk id="1394" max="10" man="1"/>
        <brk id="1430" max="10" man="1"/>
        <brk id="1467" max="10" man="1"/>
        <brk id="1505" max="10" man="1"/>
        <brk id="1540" max="10" man="1"/>
        <brk id="1576" max="10" man="1"/>
        <brk id="1616" max="10" man="1"/>
        <brk id="1655" max="10" man="1"/>
        <brk id="1694" max="10" man="1"/>
        <brk id="1734" max="10" man="1"/>
        <brk id="1772" max="10" man="1"/>
        <brk id="1807" max="10" man="1"/>
        <brk id="1837" max="10" man="1"/>
        <brk id="1874" max="10" man="1"/>
        <brk id="1911" max="10" man="1"/>
        <brk id="1946" max="10" man="1"/>
        <brk id="1988" max="10" man="1"/>
        <brk id="2042" max="10" man="1"/>
      </rowBreaks>
      <pageMargins left="0" right="0" top="0.90551181102362199" bottom="0" header="0" footer="0"/>
      <printOptions horizontalCentered="1"/>
      <pageSetup paperSize="8" scale="49" fitToHeight="0" orientation="landscape" r:id="rId6"/>
    </customSheetView>
    <customSheetView guid="{B128763D-80F0-47B0-A951-7CE59556729E}" scale="50" showPageBreaks="1" outlineSymbols="0" zeroValues="0" fitToPage="1" printArea="1" showAutoFilter="1" hiddenColumns="1" view="pageBreakPreview" topLeftCell="A4">
      <pane xSplit="2" ySplit="4" topLeftCell="C101" activePane="bottomRight" state="frozen"/>
      <selection pane="bottomRight" activeCell="L108" sqref="L108"/>
      <rowBreaks count="30" manualBreakCount="30">
        <brk id="21" max="9" man="1"/>
        <brk id="125" max="9" man="1"/>
        <brk id="170" max="9" man="1"/>
        <brk id="977" max="18" man="1"/>
        <brk id="1027" max="18" man="1"/>
        <brk id="1084" max="18" man="1"/>
        <brk id="1155" max="18" man="1"/>
        <brk id="1210" max="14" man="1"/>
        <brk id="1225" max="10" man="1"/>
        <brk id="1261" max="10" man="1"/>
        <brk id="1301" max="10" man="1"/>
        <brk id="1340" max="10" man="1"/>
        <brk id="1378" max="10" man="1"/>
        <brk id="1414" max="10" man="1"/>
        <brk id="1451" max="10" man="1"/>
        <brk id="1489" max="10" man="1"/>
        <brk id="1524" max="10" man="1"/>
        <brk id="1560" max="10" man="1"/>
        <brk id="1600" max="10" man="1"/>
        <brk id="1639" max="10" man="1"/>
        <brk id="1678" max="10" man="1"/>
        <brk id="1718" max="10" man="1"/>
        <brk id="1756" max="10" man="1"/>
        <brk id="1791" max="10" man="1"/>
        <brk id="1821" max="10" man="1"/>
        <brk id="1858" max="10" man="1"/>
        <brk id="1895" max="10" man="1"/>
        <brk id="1930" max="10" man="1"/>
        <brk id="1972" max="10" man="1"/>
        <brk id="2026" max="10" man="1"/>
      </rowBreaks>
      <colBreaks count="1" manualBreakCount="1">
        <brk id="11" max="183" man="1"/>
      </colBreaks>
      <pageMargins left="0" right="0" top="0.90551181102362199" bottom="0.196850393700787" header="0" footer="0"/>
      <printOptions horizontalCentered="1"/>
      <pageSetup paperSize="9" scale="34" fitToHeight="0" orientation="landscape" r:id="rId7"/>
      <autoFilter ref="A6:I342"/>
    </customSheetView>
    <customSheetView guid="{032DDD1D-7C32-4E80-928D-C908C764BB01}" scale="60" showPageBreaks="1" outlineSymbols="0" zeroValues="0" fitToPage="1" printArea="1" showAutoFilter="1" hiddenRows="1" hiddenColumns="1" view="pageBreakPreview">
      <pane xSplit="2" ySplit="7" topLeftCell="K122" state="frozen"/>
      <selection activeCell="Q142" sqref="Q142"/>
      <rowBreaks count="38" manualBreakCount="38">
        <brk id="21" max="9" man="1"/>
        <brk id="29" max="9" man="1"/>
        <brk id="41" max="10" man="1"/>
        <brk id="55" max="9" man="1"/>
        <brk id="63" max="9" man="1"/>
        <brk id="81" max="9" man="1"/>
        <brk id="111" max="9" man="1"/>
        <brk id="153" max="9" man="1"/>
        <brk id="176" max="9" man="1"/>
        <brk id="185" max="9" man="1"/>
        <brk id="209" max="9" man="1"/>
        <brk id="1032" max="18" man="1"/>
        <brk id="1082" max="18" man="1"/>
        <brk id="1139" max="18" man="1"/>
        <brk id="1210" max="18" man="1"/>
        <brk id="1265" max="14" man="1"/>
        <brk id="1280" max="10" man="1"/>
        <brk id="1316" max="10" man="1"/>
        <brk id="1356" max="10" man="1"/>
        <brk id="1395" max="10" man="1"/>
        <brk id="1433" max="10" man="1"/>
        <brk id="1469" max="10" man="1"/>
        <brk id="1506" max="10" man="1"/>
        <brk id="1544" max="10" man="1"/>
        <brk id="1579" max="10" man="1"/>
        <brk id="1615" max="10" man="1"/>
        <brk id="1655" max="10" man="1"/>
        <brk id="1694" max="10" man="1"/>
        <brk id="1733" max="10" man="1"/>
        <brk id="1773" max="10" man="1"/>
        <brk id="1811" max="10" man="1"/>
        <brk id="1846" max="10" man="1"/>
        <brk id="1876" max="10" man="1"/>
        <brk id="1913" max="10" man="1"/>
        <brk id="1950" max="10" man="1"/>
        <brk id="1985" max="10" man="1"/>
        <brk id="2027" max="10" man="1"/>
        <brk id="2081" max="10" man="1"/>
      </rowBreaks>
      <pageMargins left="0" right="0" top="0.90551181102362199" bottom="0" header="0" footer="0"/>
      <printOptions horizontalCentered="1"/>
      <pageSetup paperSize="8" scale="44" fitToHeight="0" orientation="landscape"/>
      <autoFilter ref="A6:K369"/>
    </customSheetView>
    <customSheetView guid="{7B245AB0-C2AF-4822-BFC4-2399F85856C1}" scale="40" showPageBreaks="1" outlineSymbols="0" zeroValues="0" fitToPage="1" printArea="1" showAutoFilter="1" hiddenColumns="1" view="pageBreakPreview" topLeftCell="A4">
      <pane xSplit="4" ySplit="7" topLeftCell="F182" state="frozen"/>
      <selection activeCell="F190" sqref="F190"/>
      <rowBreaks count="29" manualBreakCount="29">
        <brk id="180" max="18" man="1"/>
        <brk id="214" max="18" man="1"/>
        <brk id="1037" max="18" man="1"/>
        <brk id="1087" max="18" man="1"/>
        <brk id="1144" max="18" man="1"/>
        <brk id="1215" max="18" man="1"/>
        <brk id="1270" max="14" man="1"/>
        <brk id="1285" max="10" man="1"/>
        <brk id="1321" max="10" man="1"/>
        <brk id="1361" max="10" man="1"/>
        <brk id="1400" max="10" man="1"/>
        <brk id="1438" max="10" man="1"/>
        <brk id="1474" max="10" man="1"/>
        <brk id="1511" max="10" man="1"/>
        <brk id="1549" max="10" man="1"/>
        <brk id="1584" max="10" man="1"/>
        <brk id="1620" max="10" man="1"/>
        <brk id="1660" max="10" man="1"/>
        <brk id="1699" max="10" man="1"/>
        <brk id="1738" max="10" man="1"/>
        <brk id="1778" max="10" man="1"/>
        <brk id="1816" max="10" man="1"/>
        <brk id="1851" max="10" man="1"/>
        <brk id="1881" max="10" man="1"/>
        <brk id="1918" max="10" man="1"/>
        <brk id="1955" max="10" man="1"/>
        <brk id="1990" max="10" man="1"/>
        <brk id="2032" max="10" man="1"/>
        <brk id="2086" max="10" man="1"/>
      </rowBreaks>
      <pageMargins left="0" right="0" top="0.90551181102362199" bottom="0" header="0" footer="0"/>
      <printOptions horizontalCentered="1"/>
      <pageSetup paperSize="8" scale="38" fitToHeight="0" orientation="landscape"/>
      <autoFilter ref="A7:P404"/>
    </customSheetView>
    <customSheetView guid="{2F7AC811-CA37-46E3-866E-6E10DF43054A}" scale="60" showPageBreaks="1" outlineSymbols="0" zeroValues="0" fitToPage="1" showAutoFilter="1" view="pageBreakPreview" topLeftCell="A4">
      <pane xSplit="2" ySplit="7" topLeftCell="C776" state="frozen"/>
      <selection activeCell="N792" sqref="N792"/>
      <rowBreaks count="47" manualBreakCount="47">
        <brk id="67" max="24" man="1"/>
        <brk id="97" max="15" man="1"/>
        <brk id="129" max="15" man="1"/>
        <brk id="171" max="15" man="1"/>
        <brk id="227" max="15" man="1"/>
        <brk id="267" max="15" man="1"/>
        <brk id="321" max="15" man="1"/>
        <brk id="385" max="24" man="1"/>
        <brk id="390" max="15" man="1"/>
        <brk id="432" max="15" man="1"/>
        <brk id="467" max="15" man="1"/>
        <brk id="514" max="15" man="1"/>
        <brk id="577" max="15" man="1"/>
        <brk id="656" max="24" man="1"/>
        <brk id="665" max="15" man="1"/>
        <brk id="723" max="15" man="1"/>
        <brk id="784" max="15" man="1"/>
        <brk id="858" max="24" man="1"/>
        <brk id="943" max="15" man="1"/>
        <brk id="993" max="15" man="1"/>
        <brk id="1048" max="24" man="1"/>
        <brk id="1050" max="15" man="1"/>
        <brk id="1118" max="24" man="1"/>
        <brk id="1121" max="14" man="1"/>
        <brk id="1176" max="14" man="1"/>
        <brk id="1191" max="10" man="1"/>
        <brk id="1227" max="10" man="1"/>
        <brk id="1267" max="10" man="1"/>
        <brk id="1306" max="10" man="1"/>
        <brk id="1344" max="10" man="1"/>
        <brk id="1380" max="10" man="1"/>
        <brk id="1417" max="10" man="1"/>
        <brk id="1455" max="10" man="1"/>
        <brk id="1490" max="10" man="1"/>
        <brk id="1526" max="10" man="1"/>
        <brk id="1566" max="10" man="1"/>
        <brk id="1605" max="10" man="1"/>
        <brk id="1644" max="10" man="1"/>
        <brk id="1684" max="10" man="1"/>
        <brk id="1722" max="10" man="1"/>
        <brk id="1757" max="10" man="1"/>
        <brk id="1787" max="10" man="1"/>
        <brk id="1824" max="10" man="1"/>
        <brk id="1861" max="10" man="1"/>
        <brk id="1896" max="10" man="1"/>
        <brk id="1938" max="10" man="1"/>
        <brk id="1992" max="10" man="1"/>
      </rowBreaks>
      <pageMargins left="0" right="0" top="0.90551181102362199" bottom="0" header="0" footer="0"/>
      <printOptions horizontalCentered="1"/>
      <pageSetup paperSize="8" scale="16" fitToHeight="0" orientation="landscape"/>
      <autoFilter ref="A9:S1185"/>
    </customSheetView>
    <customSheetView guid="{CB1A56DC-A135-41E6-8A02-AE4E518C879F}" scale="50" showPageBreaks="1" fitToPage="1" view="pageBreakPreview" topLeftCell="A4">
      <pane xSplit="2" ySplit="7" topLeftCell="C408" state="frozen"/>
      <selection activeCell="G421" sqref="G421"/>
      <rowBreaks count="38" manualBreakCount="38">
        <brk id="101" max="20" man="1"/>
        <brk id="136" max="20" man="1"/>
        <brk id="184" max="20" man="1"/>
        <brk id="256" max="20" man="1"/>
        <brk id="304" max="20" man="1"/>
        <brk id="430" max="20" man="1"/>
        <brk id="489" max="20" man="1"/>
        <brk id="531" max="20" man="1"/>
        <brk id="569" max="20" man="1"/>
        <brk id="641" max="20" man="1"/>
        <brk id="709" max="20" man="1"/>
        <brk id="784" max="20" man="1"/>
        <brk id="856" max="20" man="1"/>
        <brk id="918" max="20" man="1"/>
        <brk id="1049" max="20" man="1"/>
        <brk id="1110" max="20" man="1"/>
        <brk id="1164" max="20" man="1"/>
        <brk id="1236" max="10" man="1"/>
        <brk id="1276" max="10" man="1"/>
        <brk id="1315" max="10" man="1"/>
        <brk id="1353" max="10" man="1"/>
        <brk id="1389" max="10" man="1"/>
        <brk id="1426" max="10" man="1"/>
        <brk id="1464" max="10" man="1"/>
        <brk id="1499" max="10" man="1"/>
        <brk id="1535" max="10" man="1"/>
        <brk id="1575" max="10" man="1"/>
        <brk id="1614" max="10" man="1"/>
        <brk id="1653" max="10" man="1"/>
        <brk id="1693" max="10" man="1"/>
        <brk id="1731" max="10" man="1"/>
        <brk id="1766" max="10" man="1"/>
        <brk id="1796" max="10" man="1"/>
        <brk id="1833" max="10" man="1"/>
        <brk id="1870" max="10" man="1"/>
        <brk id="1905" max="10" man="1"/>
        <brk id="1947" max="10" man="1"/>
        <brk id="2001" max="10" man="1"/>
      </rowBreaks>
      <pageMargins left="0" right="0" top="0.90551181102362199" bottom="0" header="0" footer="0"/>
      <printOptions horizontalCentered="1"/>
      <pageSetup paperSize="8" scale="16" fitToHeight="0" orientation="landscape"/>
    </customSheetView>
    <customSheetView guid="{C8C7D91A-0101-429D-A7C4-25C2A366909A}" scale="46" showPageBreaks="1" outlineSymbols="0" zeroValues="0" fitToPage="1" showAutoFilter="1" hiddenRows="1" hiddenColumns="1" view="pageBreakPreview" topLeftCell="A4">
      <pane xSplit="2" ySplit="7" topLeftCell="C863" state="frozen"/>
      <selection activeCell="N1075" sqref="N1075"/>
      <rowBreaks count="42" manualBreakCount="42">
        <brk id="97" max="15" man="1"/>
        <brk id="129" max="15" man="1"/>
        <brk id="159" max="15" man="1"/>
        <brk id="214" max="16383" man="1"/>
        <brk id="256" max="16383" man="1"/>
        <brk id="310" max="16383" man="1"/>
        <brk id="378" max="15" man="1"/>
        <brk id="420" max="15" man="1"/>
        <brk id="455" max="15" man="1"/>
        <brk id="502" max="15" man="1"/>
        <brk id="565" max="15" man="1"/>
        <brk id="646" max="15" man="1"/>
        <brk id="702" max="16383" man="1"/>
        <brk id="763" max="16383" man="1"/>
        <brk id="821" max="24" man="1"/>
        <brk id="906" max="15" man="1"/>
        <brk id="956" max="15" man="1"/>
        <brk id="1013" max="15" man="1"/>
        <brk id="1084" max="14" man="1"/>
        <brk id="1139" max="14" man="1"/>
        <brk id="1154" max="10" man="1"/>
        <brk id="1183" max="10" man="1"/>
        <brk id="1223" max="10" man="1"/>
        <brk id="1262" max="10" man="1"/>
        <brk id="1300" max="10" man="1"/>
        <brk id="1336" max="10" man="1"/>
        <brk id="1373" max="10" man="1"/>
        <brk id="1411" max="10" man="1"/>
        <brk id="1446" max="10" man="1"/>
        <brk id="1482" max="10" man="1"/>
        <brk id="1522" max="10" man="1"/>
        <brk id="1561" max="10" man="1"/>
        <brk id="1600" max="10" man="1"/>
        <brk id="1640" max="10" man="1"/>
        <brk id="1678" max="10" man="1"/>
        <brk id="1713" max="10" man="1"/>
        <brk id="1743" max="10" man="1"/>
        <brk id="1780" max="10" man="1"/>
        <brk id="1817" max="10" man="1"/>
        <brk id="1852" max="10" man="1"/>
        <brk id="1894" max="10" man="1"/>
        <brk id="1948" max="10" man="1"/>
      </rowBreaks>
      <pageMargins left="0" right="0" top="0.90551181102362199" bottom="0" header="0" footer="0"/>
      <printOptions horizontalCentered="1"/>
      <pageSetup paperSize="8" scale="34" fitToHeight="0" orientation="landscape"/>
      <autoFilter ref="A9:V1172"/>
    </customSheetView>
    <customSheetView guid="{CBF9D894-3FD2-4B68-BAC8-643DB23851C0}" scale="30" showPageBreaks="1" hiddenRows="1" view="pageBreakPreview" topLeftCell="A4">
      <pane xSplit="2" ySplit="7" topLeftCell="C757" state="frozen"/>
      <selection activeCell="A768" sqref="A768:O773"/>
      <rowBreaks count="63" manualBreakCount="63">
        <brk id="60" max="15" man="1"/>
        <brk id="83" max="15" man="1"/>
        <brk id="95" max="15" man="1"/>
        <brk id="119" max="15" man="1"/>
        <brk id="130" max="15" man="1"/>
        <brk id="160" max="15" man="1"/>
        <brk id="179" max="15" man="1"/>
        <brk id="219" max="15" man="1"/>
        <brk id="231" max="15" man="1"/>
        <brk id="257" max="15" man="1"/>
        <brk id="270" max="15" man="1"/>
        <brk id="302" max="15" man="1"/>
        <brk id="330" max="15" man="1"/>
        <brk id="360" max="15" man="1"/>
        <brk id="375" max="15" man="1"/>
        <brk id="405" max="15" man="1"/>
        <brk id="412" max="15" man="1"/>
        <brk id="435" max="15" man="1"/>
        <brk id="440" max="15" man="1"/>
        <brk id="465" max="15" man="1"/>
        <brk id="487" max="15" man="1"/>
        <brk id="526" max="15" man="1"/>
        <brk id="538" max="15" man="1"/>
        <brk id="596" max="15" man="1"/>
        <brk id="637" max="15" man="1"/>
        <brk id="661" max="15" man="1"/>
        <brk id="676" max="15" man="1"/>
        <brk id="713" max="15" man="1"/>
        <brk id="746" max="15" man="1"/>
        <brk id="775" max="15" man="1"/>
        <brk id="794" max="15" man="1"/>
        <brk id="840" max="15" man="1"/>
        <brk id="864" max="15" man="1"/>
        <brk id="894" max="15" man="1"/>
        <brk id="905" max="15" man="1"/>
        <brk id="936" max="15" man="1"/>
        <brk id="949" max="15" man="1"/>
        <brk id="982" max="15" man="1"/>
        <brk id="1015" max="15" man="1"/>
        <brk id="1091" max="14" man="1"/>
        <brk id="1146" max="14" man="1"/>
        <brk id="1161" max="10" man="1"/>
        <brk id="1197" max="10" man="1"/>
        <brk id="1237" max="10" man="1"/>
        <brk id="1276" max="10" man="1"/>
        <brk id="1314" max="10" man="1"/>
        <brk id="1350" max="10" man="1"/>
        <brk id="1387" max="10" man="1"/>
        <brk id="1425" max="10" man="1"/>
        <brk id="1460" max="10" man="1"/>
        <brk id="1496" max="10" man="1"/>
        <brk id="1536" max="10" man="1"/>
        <brk id="1575" max="10" man="1"/>
        <brk id="1614" max="10" man="1"/>
        <brk id="1654" max="10" man="1"/>
        <brk id="1692" max="10" man="1"/>
        <brk id="1727" max="10" man="1"/>
        <brk id="1757" max="10" man="1"/>
        <brk id="1794" max="10" man="1"/>
        <brk id="1831" max="10" man="1"/>
        <brk id="1866" max="10" man="1"/>
        <brk id="1908" max="10" man="1"/>
        <brk id="1962" max="10" man="1"/>
      </rowBreaks>
      <pageMargins left="0" right="0" top="0.90551181102362199" bottom="0" header="0" footer="0"/>
      <printOptions horizontalCentered="1"/>
      <pageSetup paperSize="8" scale="29" fitToHeight="0" orientation="landscape"/>
    </customSheetView>
    <customSheetView guid="{37F8CE32-8CE8-4D95-9C0E-63112E6EFFE9}" scale="30" showPageBreaks="1" printArea="1" hiddenRows="1" hiddenColumns="1" view="pageBreakPreview" showRuler="0" topLeftCell="A4">
      <pane xSplit="2" ySplit="7" topLeftCell="L11" state="frozen"/>
      <selection activeCell="L119" sqref="L119"/>
      <rowBreaks count="43" manualBreakCount="43">
        <brk id="95" max="15" man="1"/>
        <brk id="123" max="15" man="1"/>
        <brk id="172" max="15" man="1"/>
        <brk id="224" max="15" man="1"/>
        <brk id="263" max="15" man="1"/>
        <brk id="323" max="15" man="1"/>
        <brk id="368" max="15" man="1"/>
        <brk id="405" max="15" man="1"/>
        <brk id="433" max="15" man="1"/>
        <brk id="480" max="15" man="1"/>
        <brk id="531" max="15" man="1"/>
        <brk id="623" max="15" man="1"/>
        <brk id="662" max="15" man="1"/>
        <brk id="732" max="15" man="1"/>
        <brk id="780" max="15" man="1"/>
        <brk id="850" max="15" man="1"/>
        <brk id="891" max="15" man="1"/>
        <brk id="935" max="15" man="1"/>
        <brk id="987" max="15" man="1"/>
        <brk id="1077" max="14" man="1"/>
        <brk id="1132" max="14" man="1"/>
        <brk id="1147" max="10" man="1"/>
        <brk id="1183" max="10" man="1"/>
        <brk id="1223" max="10" man="1"/>
        <brk id="1262" max="10" man="1"/>
        <brk id="1300" max="10" man="1"/>
        <brk id="1336" max="10" man="1"/>
        <brk id="1373" max="10" man="1"/>
        <brk id="1411" max="10" man="1"/>
        <brk id="1446" max="10" man="1"/>
        <brk id="1482" max="10" man="1"/>
        <brk id="1522" max="10" man="1"/>
        <brk id="1561" max="10" man="1"/>
        <brk id="1600" max="10" man="1"/>
        <brk id="1640" max="10" man="1"/>
        <brk id="1678" max="10" man="1"/>
        <brk id="1713" max="10" man="1"/>
        <brk id="1743" max="10" man="1"/>
        <brk id="1780" max="10" man="1"/>
        <brk id="1817" max="10" man="1"/>
        <brk id="1852" max="10" man="1"/>
        <brk id="1894" max="10" man="1"/>
        <brk id="1948" max="10" man="1"/>
      </rowBreaks>
      <pageMargins left="0" right="0" top="0.90551181102362199" bottom="0" header="0" footer="0"/>
      <printOptions horizontalCentered="1"/>
      <pageSetup paperSize="8" scale="29" fitToHeight="0" orientation="landscape"/>
      <headerFooter alignWithMargins="0"/>
    </customSheetView>
    <customSheetView guid="{24E5C1BC-322C-4FEF-B964-F0DCC04482C1}" scale="25" showPageBreaks="1" fitToPage="1" hiddenRows="1" hiddenColumns="1" view="pageBreakPreview">
      <pane xSplit="1" ySplit="10" topLeftCell="J501" state="frozen"/>
      <selection activeCell="AC507" sqref="AB507:AC507"/>
      <rowBreaks count="52" manualBreakCount="52">
        <brk id="53" max="16383" man="1"/>
        <brk id="88" max="16383" man="1"/>
        <brk id="116" max="16383" man="1"/>
        <brk id="138" max="16383" man="1"/>
        <brk id="179" max="16383" man="1"/>
        <brk id="192" max="16383" man="1"/>
        <brk id="233" max="16383" man="1"/>
        <brk id="266" max="16383" man="1"/>
        <brk id="294" max="16383" man="1"/>
        <brk id="329" max="16383" man="1"/>
        <brk id="363" max="16383" man="1"/>
        <brk id="390" max="16383" man="1"/>
        <brk id="423" max="16383" man="1"/>
        <brk id="465" max="16383" man="1"/>
        <brk id="498" max="16383" man="1"/>
        <brk id="527" max="16383" man="1"/>
        <brk id="554" max="16383" man="1"/>
        <brk id="587" max="16383" man="1"/>
        <brk id="629" max="16383" man="1"/>
        <brk id="677" max="16383" man="1"/>
        <brk id="726" max="16383" man="1"/>
        <brk id="768" max="16383" man="1"/>
        <brk id="802" max="16383" man="1"/>
        <brk id="841" max="16383" man="1"/>
        <brk id="877" max="16383" man="1"/>
        <brk id="901" max="16383" man="1"/>
        <brk id="909" max="16383" man="1"/>
        <brk id="999" max="14" man="1"/>
        <brk id="1054" max="14" man="1"/>
        <brk id="1069" max="10" man="1"/>
        <brk id="1105" max="10" man="1"/>
        <brk id="1145" max="10" man="1"/>
        <brk id="1184" max="10" man="1"/>
        <brk id="1222" max="10" man="1"/>
        <brk id="1258" max="10" man="1"/>
        <brk id="1295" max="10" man="1"/>
        <brk id="1333" max="10" man="1"/>
        <brk id="1368" max="10" man="1"/>
        <brk id="1404" max="10" man="1"/>
        <brk id="1444" max="10" man="1"/>
        <brk id="1483" max="10" man="1"/>
        <brk id="1522" max="10" man="1"/>
        <brk id="1562" max="10" man="1"/>
        <brk id="1600" max="10" man="1"/>
        <brk id="1635" max="10" man="1"/>
        <brk id="1665" max="10" man="1"/>
        <brk id="1702" max="10" man="1"/>
        <brk id="1739" max="10" man="1"/>
        <brk id="1774" max="10" man="1"/>
        <brk id="1816" max="10" man="1"/>
        <brk id="1870" max="10" man="1"/>
        <brk id="1888" max="10" man="1"/>
      </rowBreaks>
      <pageMargins left="0" right="0" top="0.70866141732283505" bottom="0.196850393700787" header="0" footer="0"/>
      <printOptions horizontalCentered="1"/>
      <pageSetup paperSize="8" scale="30" fitToHeight="0" orientation="landscape"/>
    </customSheetView>
    <customSheetView guid="{2DF88C31-E5A0-4DFE-877D-5A31D3992603}" scale="40" showPageBreaks="1" fitToPage="1" printArea="1" hiddenRows="1" view="pageBreakPreview" topLeftCell="A4">
      <pane xSplit="2" ySplit="7" topLeftCell="H664" state="frozen"/>
      <selection activeCell="J675" sqref="J675"/>
      <rowBreaks count="59" manualBreakCount="59">
        <brk id="46" max="15" man="1"/>
        <brk id="95" max="15" man="1"/>
        <brk id="123" max="15" man="1"/>
        <brk id="124" max="15" man="1"/>
        <brk id="170" max="15" man="1"/>
        <brk id="212" max="15" man="1"/>
        <brk id="240" max="15" man="1"/>
        <brk id="272" max="15" man="1"/>
        <brk id="312" max="15" man="1"/>
        <brk id="363" max="15" man="1"/>
        <brk id="364" max="15" man="1"/>
        <brk id="377" max="15" man="1"/>
        <brk id="419" max="15" man="1"/>
        <brk id="457" max="15" man="1"/>
        <brk id="458" max="15" man="1"/>
        <brk id="482" max="15" man="1"/>
        <brk id="534" max="15" man="1"/>
        <brk id="541" max="15" man="1"/>
        <brk id="590" max="15" man="1"/>
        <brk id="591" max="15" man="1"/>
        <brk id="631" max="15" man="1"/>
        <brk id="671" max="15" man="1"/>
        <brk id="715" max="15" man="1"/>
        <brk id="717" max="15" man="1"/>
        <brk id="728" max="15" man="1"/>
        <brk id="767" max="15" man="1"/>
        <brk id="790" max="15" man="1"/>
        <brk id="800" max="15" man="1"/>
        <brk id="843" max="15" man="1"/>
        <brk id="880" max="15" man="1"/>
        <brk id="930" max="15" man="1"/>
        <brk id="931" max="15" man="1"/>
        <brk id="973" max="15" man="1"/>
        <brk id="1029" max="15" man="1"/>
        <brk id="1071" max="15" man="1"/>
        <brk id="1105" max="14" man="1"/>
        <brk id="1160" max="14" man="1"/>
        <brk id="1175" max="10" man="1"/>
        <brk id="1211" max="10" man="1"/>
        <brk id="1251" max="10" man="1"/>
        <brk id="1290" max="10" man="1"/>
        <brk id="1328" max="10" man="1"/>
        <brk id="1364" max="10" man="1"/>
        <brk id="1401" max="10" man="1"/>
        <brk id="1439" max="10" man="1"/>
        <brk id="1474" max="10" man="1"/>
        <brk id="1510" max="10" man="1"/>
        <brk id="1550" max="10" man="1"/>
        <brk id="1589" max="10" man="1"/>
        <brk id="1628" max="10" man="1"/>
        <brk id="1668" max="10" man="1"/>
        <brk id="1706" max="10" man="1"/>
        <brk id="1741" max="10" man="1"/>
        <brk id="1771" max="10" man="1"/>
        <brk id="1808" max="10" man="1"/>
        <brk id="1845" max="10" man="1"/>
        <brk id="1880" max="10" man="1"/>
        <brk id="1922" max="10" man="1"/>
        <brk id="1976" max="10" man="1"/>
      </rowBreaks>
      <pageMargins left="0" right="0" top="0.90551181102362199" bottom="0" header="0" footer="0"/>
      <printOptions horizontalCentered="1"/>
      <pageSetup paperSize="8" scale="38" fitToHeight="0" orientation="landscape"/>
    </customSheetView>
    <customSheetView guid="{9E943B7D-D4C7-443F-BC4C-8AB90546D8A5}" scale="40" showPageBreaks="1" zeroValues="0" fitToPage="1" showAutoFilter="1" hiddenRows="1" hiddenColumns="1" view="pageBreakPreview" topLeftCell="A4">
      <pane xSplit="2" ySplit="7" topLeftCell="D714" state="frozen"/>
      <selection activeCell="M818" sqref="M818"/>
      <rowBreaks count="42" manualBreakCount="42">
        <brk id="99" max="17" man="1"/>
        <brk id="134" max="17" man="1"/>
        <brk id="180" max="16383" man="1"/>
        <brk id="249" max="17" man="1"/>
        <brk id="266" max="17" man="1"/>
        <brk id="300" max="16383" man="1"/>
        <brk id="435" max="16383" man="1"/>
        <brk id="489" max="17" man="1"/>
        <brk id="535" max="17" man="1"/>
        <brk id="579" max="17" man="1"/>
        <brk id="632" max="17" man="1"/>
        <brk id="695" max="16383" man="1"/>
        <brk id="763" max="16383" man="1"/>
        <brk id="814" max="16383" man="1"/>
        <brk id="876" max="16383" man="1"/>
        <brk id="1024" max="17" man="1"/>
        <brk id="1085" max="16383" man="1"/>
        <brk id="1146" max="17" man="1"/>
        <brk id="1210" max="14" man="1"/>
        <brk id="1265" max="14" man="1"/>
        <brk id="1280" max="10" man="1"/>
        <brk id="1316" max="10" man="1"/>
        <brk id="1356" max="10" man="1"/>
        <brk id="1395" max="10" man="1"/>
        <brk id="1433" max="10" man="1"/>
        <brk id="1469" max="10" man="1"/>
        <brk id="1506" max="10" man="1"/>
        <brk id="1544" max="10" man="1"/>
        <brk id="1579" max="10" man="1"/>
        <brk id="1615" max="10" man="1"/>
        <brk id="1655" max="10" man="1"/>
        <brk id="1694" max="10" man="1"/>
        <brk id="1733" max="10" man="1"/>
        <brk id="1773" max="10" man="1"/>
        <brk id="1811" max="10" man="1"/>
        <brk id="1846" max="10" man="1"/>
        <brk id="1876" max="10" man="1"/>
        <brk id="1913" max="10" man="1"/>
        <brk id="1950" max="10" man="1"/>
        <brk id="1985" max="10" man="1"/>
        <brk id="2027" max="10" man="1"/>
        <brk id="2081" max="10" man="1"/>
      </rowBreaks>
      <pageMargins left="0" right="0" top="0.39370078740157499" bottom="0" header="0" footer="0"/>
      <printOptions horizontalCentered="1"/>
      <pageSetup paperSize="8" scale="39" fitToHeight="0" orientation="landscape"/>
      <autoFilter ref="B1:T1"/>
    </customSheetView>
    <customSheetView guid="{F2110B0B-AAE7-42F0-B553-C360E9249AD4}" scale="48" showPageBreaks="1" outlineSymbols="0" zeroValues="0" fitToPage="1" printArea="1" showAutoFilter="1" hiddenColumns="1" view="pageBreakPreview" topLeftCell="A4">
      <pane xSplit="2" ySplit="7" topLeftCell="L726" state="frozen"/>
      <selection activeCell="S728" sqref="S728:S733"/>
      <pageMargins left="0" right="0" top="0.90551181102362199" bottom="0.47" header="0" footer="0"/>
      <printOptions horizontalCentered="1"/>
      <pageSetup paperSize="8" scale="42" fitToHeight="0" orientation="landscape"/>
      <autoFilter ref="A9:T1142"/>
    </customSheetView>
    <customSheetView guid="{D7BC8E82-4392-4806-9DAE-D94253790B9C}" scale="48" showPageBreaks="1" outlineSymbols="0" zeroValues="0" fitToPage="1" printArea="1" showAutoFilter="1" hiddenColumns="1" view="pageBreakPreview" topLeftCell="A4">
      <pane xSplit="2" ySplit="7" topLeftCell="L909" state="frozen"/>
      <selection activeCell="S925" sqref="S925:S930"/>
      <rowBreaks count="4" manualBreakCount="4">
        <brk id="70" max="85" man="1"/>
        <brk id="88" max="85" man="1"/>
        <brk id="260" max="85" man="1"/>
        <brk id="320" max="85" man="1"/>
      </rowBreaks>
      <pageMargins left="0" right="0" top="0.90551181102362199" bottom="0.47" header="0" footer="0"/>
      <printOptions horizontalCentered="1"/>
      <pageSetup paperSize="8" scale="42" fitToHeight="0" orientation="landscape"/>
      <autoFilter ref="A9:T1161"/>
    </customSheetView>
    <customSheetView guid="{A6B98527-7CBF-4E4D-BDEA-9334A3EB779F}" scale="57" showPageBreaks="1" outlineSymbols="0" zeroValues="0" fitToPage="1" printArea="1" showAutoFilter="1" hiddenColumns="1" view="pageBreakPreview" topLeftCell="A4">
      <pane xSplit="2" ySplit="7" topLeftCell="C11" state="frozen"/>
      <selection activeCell="G15" sqref="G15"/>
      <pageMargins left="0" right="0" top="0.90551181102362199" bottom="0.47" header="0" footer="0"/>
      <printOptions horizontalCentered="1"/>
      <pageSetup paperSize="8" scale="42" fitToHeight="0" orientation="landscape"/>
      <autoFilter ref="A9:S1185"/>
    </customSheetView>
    <customSheetView guid="{D20DFCFE-63F9-4265-B37B-4F36C46DF159}" scale="40" showPageBreaks="1" outlineSymbols="0" zeroValues="0" fitToPage="1" printArea="1" showAutoFilter="1" hiddenRows="1" hiddenColumns="1" view="pageBreakPreview" topLeftCell="A4">
      <pane xSplit="2" ySplit="7" topLeftCell="C963" state="frozen"/>
      <selection activeCell="A782" sqref="A778:XFD782"/>
      <rowBreaks count="29" manualBreakCount="29">
        <brk id="174" max="18" man="1"/>
        <brk id="208" max="18" man="1"/>
        <brk id="1019" max="18" man="1"/>
        <brk id="1069" max="18" man="1"/>
        <brk id="1126" max="18" man="1"/>
        <brk id="1197" max="18" man="1"/>
        <brk id="1252" max="14" man="1"/>
        <brk id="1267" max="10" man="1"/>
        <brk id="1303" max="10" man="1"/>
        <brk id="1343" max="10" man="1"/>
        <brk id="1382" max="10" man="1"/>
        <brk id="1420" max="10" man="1"/>
        <brk id="1456" max="10" man="1"/>
        <brk id="1493" max="10" man="1"/>
        <brk id="1531" max="10" man="1"/>
        <brk id="1566" max="10" man="1"/>
        <brk id="1602" max="10" man="1"/>
        <brk id="1642" max="10" man="1"/>
        <brk id="1681" max="10" man="1"/>
        <brk id="1720" max="10" man="1"/>
        <brk id="1760" max="10" man="1"/>
        <brk id="1798" max="10" man="1"/>
        <brk id="1833" max="10" man="1"/>
        <brk id="1863" max="10" man="1"/>
        <brk id="1900" max="10" man="1"/>
        <brk id="1937" max="10" man="1"/>
        <brk id="1972" max="10" man="1"/>
        <brk id="2014" max="10" man="1"/>
        <brk id="2068" max="10" man="1"/>
      </rowBreaks>
      <pageMargins left="0" right="0" top="0.90551181102362199" bottom="0" header="0" footer="0"/>
      <printOptions horizontalCentered="1"/>
      <pageSetup paperSize="8" scale="42" fitToHeight="0" orientation="landscape"/>
      <autoFilter ref="A9:S1185"/>
    </customSheetView>
    <customSheetView guid="{539CB3DF-9B66-4BE7-9074-8CE0405EB8A6}" scale="40" showPageBreaks="1" outlineSymbols="0" zeroValues="0" fitToPage="1" printArea="1" showAutoFilter="1" hiddenColumns="1" view="pageBreakPreview" topLeftCell="A4">
      <pane xSplit="4" ySplit="7" topLeftCell="J170" state="frozen"/>
      <selection activeCell="P182" sqref="P182"/>
      <rowBreaks count="29" manualBreakCount="29">
        <brk id="174" max="18" man="1"/>
        <brk id="208" max="18" man="1"/>
        <brk id="1036" max="18" man="1"/>
        <brk id="1086" max="18" man="1"/>
        <brk id="1143" max="18" man="1"/>
        <brk id="1214" max="18" man="1"/>
        <brk id="1269" max="14" man="1"/>
        <brk id="1284" max="10" man="1"/>
        <brk id="1320" max="10" man="1"/>
        <brk id="1360" max="10" man="1"/>
        <brk id="1399" max="10" man="1"/>
        <brk id="1437" max="10" man="1"/>
        <brk id="1473" max="10" man="1"/>
        <brk id="1510" max="10" man="1"/>
        <brk id="1548" max="10" man="1"/>
        <brk id="1583" max="10" man="1"/>
        <brk id="1619" max="10" man="1"/>
        <brk id="1659" max="10" man="1"/>
        <brk id="1698" max="10" man="1"/>
        <brk id="1737" max="10" man="1"/>
        <brk id="1777" max="10" man="1"/>
        <brk id="1815" max="10" man="1"/>
        <brk id="1850" max="10" man="1"/>
        <brk id="1880" max="10" man="1"/>
        <brk id="1917" max="10" man="1"/>
        <brk id="1954" max="10" man="1"/>
        <brk id="1989" max="10" man="1"/>
        <brk id="2031" max="10" man="1"/>
        <brk id="2085" max="10" man="1"/>
      </rowBreaks>
      <pageMargins left="0" right="0" top="0.90551181102362199" bottom="0" header="0" footer="0"/>
      <printOptions horizontalCentered="1"/>
      <pageSetup paperSize="8" scale="43" fitToHeight="0" orientation="landscape"/>
      <autoFilter ref="A7:P393"/>
    </customSheetView>
    <customSheetView guid="{998B8119-4FF3-4A16-838D-539C6AE34D55}" scale="40" showPageBreaks="1" outlineSymbols="0" zeroValues="0" fitToPage="1" printArea="1" showAutoFilter="1" hiddenRows="1" hiddenColumns="1" view="pageBreakPreview" topLeftCell="A4">
      <pane xSplit="4" ySplit="7" topLeftCell="F163" state="frozen"/>
      <selection activeCell="F144" sqref="F144:G149"/>
      <rowBreaks count="29" manualBreakCount="29">
        <brk id="175" max="18" man="1"/>
        <brk id="209" max="18" man="1"/>
        <brk id="1033" max="18" man="1"/>
        <brk id="1083" max="18" man="1"/>
        <brk id="1140" max="18" man="1"/>
        <brk id="1211" max="18" man="1"/>
        <brk id="1266" max="14" man="1"/>
        <brk id="1281" max="10" man="1"/>
        <brk id="1317" max="10" man="1"/>
        <brk id="1357" max="10" man="1"/>
        <brk id="1396" max="10" man="1"/>
        <brk id="1434" max="10" man="1"/>
        <brk id="1470" max="10" man="1"/>
        <brk id="1507" max="10" man="1"/>
        <brk id="1545" max="10" man="1"/>
        <brk id="1580" max="10" man="1"/>
        <brk id="1616" max="10" man="1"/>
        <brk id="1656" max="10" man="1"/>
        <brk id="1695" max="10" man="1"/>
        <brk id="1734" max="10" man="1"/>
        <brk id="1774" max="10" man="1"/>
        <brk id="1812" max="10" man="1"/>
        <brk id="1847" max="10" man="1"/>
        <brk id="1877" max="10" man="1"/>
        <brk id="1914" max="10" man="1"/>
        <brk id="1951" max="10" man="1"/>
        <brk id="1986" max="10" man="1"/>
        <brk id="2028" max="10" man="1"/>
        <brk id="2082" max="10" man="1"/>
      </rowBreaks>
      <pageMargins left="0" right="0" top="0.90551181102362199" bottom="0" header="0" footer="0"/>
      <printOptions horizontalCentered="1"/>
      <pageSetup paperSize="8" scale="27" fitToHeight="0" orientation="landscape"/>
      <autoFilter ref="A7:P401"/>
    </customSheetView>
    <customSheetView guid="{9FA29541-62F4-4CED-BF33-19F6BA57578F}" scale="40" showPageBreaks="1" outlineSymbols="0" zeroValues="0" printArea="1" showAutoFilter="1" hiddenColumns="1" view="pageBreakPreview" topLeftCell="A4">
      <pane xSplit="4" ySplit="4" topLeftCell="K167" state="frozen"/>
      <selection activeCell="P172" sqref="P172:P175"/>
      <rowBreaks count="2" manualBreakCount="2">
        <brk id="77" max="15" man="1"/>
        <brk id="171" max="15" man="1"/>
      </rowBreaks>
      <pageMargins left="0" right="0" top="0.90551181102362199" bottom="0" header="0" footer="0"/>
      <printOptions horizontalCentered="1"/>
      <pageSetup paperSize="8" scale="45" fitToHeight="9" orientation="landscape"/>
      <autoFilter ref="A7:P401"/>
    </customSheetView>
    <customSheetView guid="{5FB953A5-71FF-4056-AF98-C9D06FF0EDF3}" scale="35" showPageBreaks="1" outlineSymbols="0" zeroValues="0" fitToPage="1" printArea="1" showAutoFilter="1" hiddenColumns="1" view="pageBreakPreview" topLeftCell="A5">
      <pane xSplit="4" ySplit="4" topLeftCell="F9" state="frozen"/>
      <selection activeCell="F9" sqref="F9"/>
      <rowBreaks count="29" manualBreakCount="29">
        <brk id="175" max="18" man="1"/>
        <brk id="209" max="18" man="1"/>
        <brk id="1033" max="18" man="1"/>
        <brk id="1083" max="18" man="1"/>
        <brk id="1140" max="18" man="1"/>
        <brk id="1211" max="18" man="1"/>
        <brk id="1266" max="14" man="1"/>
        <brk id="1281" max="10" man="1"/>
        <brk id="1317" max="10" man="1"/>
        <brk id="1357" max="10" man="1"/>
        <brk id="1396" max="10" man="1"/>
        <brk id="1434" max="10" man="1"/>
        <brk id="1470" max="10" man="1"/>
        <brk id="1507" max="10" man="1"/>
        <brk id="1545" max="10" man="1"/>
        <brk id="1580" max="10" man="1"/>
        <brk id="1616" max="10" man="1"/>
        <brk id="1656" max="10" man="1"/>
        <brk id="1695" max="10" man="1"/>
        <brk id="1734" max="10" man="1"/>
        <brk id="1774" max="10" man="1"/>
        <brk id="1812" max="10" man="1"/>
        <brk id="1847" max="10" man="1"/>
        <brk id="1877" max="10" man="1"/>
        <brk id="1914" max="10" man="1"/>
        <brk id="1951" max="10" man="1"/>
        <brk id="1986" max="10" man="1"/>
        <brk id="2028" max="10" man="1"/>
        <brk id="2082" max="10" man="1"/>
      </rowBreaks>
      <pageMargins left="0" right="0" top="0.90551181102362199" bottom="0" header="0" footer="0"/>
      <printOptions horizontalCentered="1"/>
      <pageSetup paperSize="8" scale="39" fitToHeight="0" orientation="landscape"/>
      <autoFilter ref="A7:P398"/>
    </customSheetView>
    <customSheetView guid="{5EB1B5BB-79BE-4318-9140-3FA31802D519}" scale="40" showPageBreaks="1" outlineSymbols="0" zeroValues="0" fitToPage="1" printArea="1" showAutoFilter="1" view="pageBreakPreview" topLeftCell="A4">
      <pane xSplit="4" ySplit="7" topLeftCell="K166" state="frozen"/>
      <selection activeCell="K170" sqref="K170:K175"/>
      <rowBreaks count="29" manualBreakCount="29">
        <brk id="180" max="18" man="1"/>
        <brk id="214" max="18" man="1"/>
        <brk id="1037" max="18" man="1"/>
        <brk id="1087" max="18" man="1"/>
        <brk id="1144" max="18" man="1"/>
        <brk id="1215" max="18" man="1"/>
        <brk id="1270" max="14" man="1"/>
        <brk id="1285" max="10" man="1"/>
        <brk id="1321" max="10" man="1"/>
        <brk id="1361" max="10" man="1"/>
        <brk id="1400" max="10" man="1"/>
        <brk id="1438" max="10" man="1"/>
        <brk id="1474" max="10" man="1"/>
        <brk id="1511" max="10" man="1"/>
        <brk id="1549" max="10" man="1"/>
        <brk id="1584" max="10" man="1"/>
        <brk id="1620" max="10" man="1"/>
        <brk id="1660" max="10" man="1"/>
        <brk id="1699" max="10" man="1"/>
        <brk id="1738" max="10" man="1"/>
        <brk id="1778" max="10" man="1"/>
        <brk id="1816" max="10" man="1"/>
        <brk id="1851" max="10" man="1"/>
        <brk id="1881" max="10" man="1"/>
        <brk id="1918" max="10" man="1"/>
        <brk id="1955" max="10" man="1"/>
        <brk id="1990" max="10" man="1"/>
        <brk id="2032" max="10" man="1"/>
        <brk id="2086" max="10" man="1"/>
      </rowBreaks>
      <pageMargins left="0" right="0" top="0.90551181102362199" bottom="0" header="0" footer="0"/>
      <printOptions horizontalCentered="1"/>
      <pageSetup paperSize="8" scale="39" fitToHeight="0" orientation="landscape"/>
      <autoFilter ref="A7:K386"/>
    </customSheetView>
    <customSheetView guid="{649E5CE3-4976-49D9-83DA-4E57FFC714BF}" scale="50" showPageBreaks="1" outlineSymbols="0" zeroValues="0" fitToPage="1" printArea="1" showAutoFilter="1" hiddenColumns="1" view="pageBreakPreview" topLeftCell="A6">
      <pane xSplit="2" ySplit="2" topLeftCell="C155" state="frozen"/>
      <selection activeCell="E164" sqref="E164"/>
      <rowBreaks count="35" manualBreakCount="35">
        <brk id="28" max="11" man="1"/>
        <brk id="38" max="11" man="1"/>
        <brk id="54" max="11" man="1"/>
        <brk id="86" max="11" man="1"/>
        <brk id="116" max="11" man="1"/>
        <brk id="134" max="11" man="1"/>
        <brk id="148" max="11" man="1"/>
        <brk id="198" max="18" man="1"/>
        <brk id="1015" max="18" man="1"/>
        <brk id="1065" max="18" man="1"/>
        <brk id="1122" max="18" man="1"/>
        <brk id="1193" max="18" man="1"/>
        <brk id="1248" max="14" man="1"/>
        <brk id="1263" max="10" man="1"/>
        <brk id="1299" max="10" man="1"/>
        <brk id="1339" max="10" man="1"/>
        <brk id="1378" max="10" man="1"/>
        <brk id="1416" max="10" man="1"/>
        <brk id="1452" max="10" man="1"/>
        <brk id="1489" max="10" man="1"/>
        <brk id="1527" max="10" man="1"/>
        <brk id="1562" max="10" man="1"/>
        <brk id="1598" max="10" man="1"/>
        <brk id="1638" max="10" man="1"/>
        <brk id="1677" max="10" man="1"/>
        <brk id="1716" max="10" man="1"/>
        <brk id="1756" max="10" man="1"/>
        <brk id="1794" max="10" man="1"/>
        <brk id="1829" max="10" man="1"/>
        <brk id="1859" max="10" man="1"/>
        <brk id="1896" max="10" man="1"/>
        <brk id="1933" max="10" man="1"/>
        <brk id="1968" max="10" man="1"/>
        <brk id="2010" max="10" man="1"/>
        <brk id="2064" max="10" man="1"/>
      </rowBreaks>
      <colBreaks count="1" manualBreakCount="1">
        <brk id="12" max="183" man="1"/>
      </colBreaks>
      <pageMargins left="0" right="0" top="0.90551181102362199" bottom="0" header="0" footer="0"/>
      <printOptions horizontalCentered="1"/>
      <pageSetup paperSize="8" scale="43" fitToHeight="0" orientation="landscape"/>
      <autoFilter ref="A7:L386"/>
    </customSheetView>
    <customSheetView guid="{72C0943B-A5D5-4B80-AD54-166C5CDC74DE}" scale="40" showPageBreaks="1" outlineSymbols="0" zeroValues="0" fitToPage="1" printArea="1" showAutoFilter="1" view="pageBreakPreview" topLeftCell="A5">
      <pane xSplit="4" ySplit="10" topLeftCell="E135" state="frozen"/>
      <selection activeCell="G33" sqref="G33"/>
      <rowBreaks count="30" manualBreakCount="30">
        <brk id="7" max="11" man="1"/>
        <brk id="40" max="15" man="1"/>
        <brk id="214" max="18" man="1"/>
        <brk id="1037" max="18" man="1"/>
        <brk id="1087" max="18" man="1"/>
        <brk id="1144" max="18" man="1"/>
        <brk id="1215" max="18" man="1"/>
        <brk id="1270" max="14" man="1"/>
        <brk id="1285" max="10" man="1"/>
        <brk id="1321" max="10" man="1"/>
        <brk id="1361" max="10" man="1"/>
        <brk id="1400" max="10" man="1"/>
        <brk id="1438" max="10" man="1"/>
        <brk id="1474" max="10" man="1"/>
        <brk id="1511" max="10" man="1"/>
        <brk id="1549" max="10" man="1"/>
        <brk id="1584" max="10" man="1"/>
        <brk id="1620" max="10" man="1"/>
        <brk id="1660" max="10" man="1"/>
        <brk id="1699" max="10" man="1"/>
        <brk id="1738" max="10" man="1"/>
        <brk id="1778" max="10" man="1"/>
        <brk id="1816" max="10" man="1"/>
        <brk id="1851" max="10" man="1"/>
        <brk id="1881" max="10" man="1"/>
        <brk id="1918" max="10" man="1"/>
        <brk id="1955" max="10" man="1"/>
        <brk id="1990" max="10" man="1"/>
        <brk id="2032" max="10" man="1"/>
        <brk id="2086" max="10" man="1"/>
      </rowBreaks>
      <pageMargins left="0" right="0" top="0.67" bottom="0" header="0" footer="0"/>
      <printOptions horizontalCentered="1"/>
      <pageSetup paperSize="8" scale="41" fitToHeight="0" orientation="landscape"/>
      <autoFilter ref="A3:M184"/>
    </customSheetView>
    <customSheetView guid="{99950613-28E7-4EC2-B918-559A2757B0A9}" scale="50" showPageBreaks="1" outlineSymbols="0" zeroValues="0" fitToPage="1" printArea="1" showAutoFilter="1" view="pageBreakPreview" topLeftCell="A5">
      <pane xSplit="2" ySplit="10" topLeftCell="C189" state="frozen"/>
      <selection activeCell="J191" sqref="J191:J196"/>
      <rowBreaks count="32" manualBreakCount="32">
        <brk id="28" max="11" man="1"/>
        <brk id="115" max="11" man="1"/>
        <brk id="152" max="11" man="1"/>
        <brk id="184" max="11" man="1"/>
        <brk id="217" max="18" man="1"/>
        <brk id="1028" max="18" man="1"/>
        <brk id="1078" max="18" man="1"/>
        <brk id="1135" max="18" man="1"/>
        <brk id="1206" max="18" man="1"/>
        <brk id="1261" max="14" man="1"/>
        <brk id="1276" max="10" man="1"/>
        <brk id="1312" max="10" man="1"/>
        <brk id="1352" max="10" man="1"/>
        <brk id="1391" max="10" man="1"/>
        <brk id="1429" max="10" man="1"/>
        <brk id="1465" max="10" man="1"/>
        <brk id="1502" max="10" man="1"/>
        <brk id="1540" max="10" man="1"/>
        <brk id="1575" max="10" man="1"/>
        <brk id="1611" max="10" man="1"/>
        <brk id="1651" max="10" man="1"/>
        <brk id="1690" max="10" man="1"/>
        <brk id="1729" max="10" man="1"/>
        <brk id="1769" max="10" man="1"/>
        <brk id="1807" max="10" man="1"/>
        <brk id="1842" max="10" man="1"/>
        <brk id="1872" max="10" man="1"/>
        <brk id="1909" max="10" man="1"/>
        <brk id="1946" max="10" man="1"/>
        <brk id="1981" max="10" man="1"/>
        <brk id="2023" max="10" man="1"/>
        <brk id="2077" max="10" man="1"/>
      </rowBreaks>
      <pageMargins left="0" right="0" top="0.90551181102362199" bottom="0" header="0" footer="0"/>
      <printOptions horizontalCentered="1"/>
      <pageSetup paperSize="8" scale="47" fitToHeight="0" orientation="landscape"/>
      <autoFilter ref="A7:J415"/>
    </customSheetView>
    <customSheetView guid="{0CCCFAED-79CE-4449-BC23-D60C794B65C2}" scale="50" showPageBreaks="1" outlineSymbols="0" zeroValues="0" fitToPage="1" printArea="1" showAutoFilter="1" topLeftCell="A5">
      <pane xSplit="2" ySplit="4" topLeftCell="AU9" state="frozen"/>
      <selection activeCell="A190" sqref="A190"/>
      <rowBreaks count="32" manualBreakCount="32">
        <brk id="68" max="9" man="1"/>
        <brk id="122" max="9" man="1"/>
        <brk id="146" max="9" man="1"/>
        <brk id="168" max="9" man="1"/>
        <brk id="205" max="18" man="1"/>
        <brk id="1016" max="18" man="1"/>
        <brk id="1066" max="18" man="1"/>
        <brk id="1123" max="18" man="1"/>
        <brk id="1194" max="18" man="1"/>
        <brk id="1249" max="14" man="1"/>
        <brk id="1264" max="10" man="1"/>
        <brk id="1300" max="10" man="1"/>
        <brk id="1340" max="10" man="1"/>
        <brk id="1379" max="10" man="1"/>
        <brk id="1417" max="10" man="1"/>
        <brk id="1453" max="10" man="1"/>
        <brk id="1490" max="10" man="1"/>
        <brk id="1528" max="10" man="1"/>
        <brk id="1563" max="10" man="1"/>
        <brk id="1599" max="10" man="1"/>
        <brk id="1639" max="10" man="1"/>
        <brk id="1678" max="10" man="1"/>
        <brk id="1717" max="10" man="1"/>
        <brk id="1757" max="10" man="1"/>
        <brk id="1795" max="10" man="1"/>
        <brk id="1830" max="10" man="1"/>
        <brk id="1860" max="10" man="1"/>
        <brk id="1897" max="10" man="1"/>
        <brk id="1934" max="10" man="1"/>
        <brk id="1969" max="10" man="1"/>
        <brk id="2011" max="10" man="1"/>
        <brk id="2065" max="10" man="1"/>
      </rowBreaks>
      <pageMargins left="0" right="0" top="0.90551181102362199" bottom="0" header="0" footer="0"/>
      <printOptions horizontalCentered="1"/>
      <pageSetup paperSize="8" scale="44" fitToHeight="0" orientation="landscape"/>
      <autoFilter ref="A7:J411"/>
    </customSheetView>
    <customSheetView guid="{45DE1976-7F07-4EB4-8A9C-FB72D060BEFA}" scale="55" showPageBreaks="1" outlineSymbols="0" zeroValues="0" fitToPage="1" printArea="1" showAutoFilter="1" view="pageBreakPreview" topLeftCell="D33">
      <selection activeCell="J39" sqref="J39:J44"/>
      <rowBreaks count="35" manualBreakCount="35">
        <brk id="23" max="9" man="1"/>
        <brk id="30" max="9" man="1"/>
        <brk id="48" max="9" man="1"/>
        <brk id="85" max="9" man="1"/>
        <brk id="127" max="9" man="1"/>
        <brk id="145" max="9" man="1"/>
        <brk id="171" max="9" man="1"/>
        <brk id="206" max="9" man="1"/>
        <brk id="1017" max="18" man="1"/>
        <brk id="1067" max="18" man="1"/>
        <brk id="1124" max="18" man="1"/>
        <brk id="1195" max="18" man="1"/>
        <brk id="1250" max="14" man="1"/>
        <brk id="1265" max="10" man="1"/>
        <brk id="1301" max="10" man="1"/>
        <brk id="1341" max="10" man="1"/>
        <brk id="1380" max="10" man="1"/>
        <brk id="1418" max="10" man="1"/>
        <brk id="1454" max="10" man="1"/>
        <brk id="1491" max="10" man="1"/>
        <brk id="1529" max="10" man="1"/>
        <brk id="1564" max="10" man="1"/>
        <brk id="1600" max="10" man="1"/>
        <brk id="1640" max="10" man="1"/>
        <brk id="1679" max="10" man="1"/>
        <brk id="1718" max="10" man="1"/>
        <brk id="1758" max="10" man="1"/>
        <brk id="1796" max="10" man="1"/>
        <brk id="1831" max="10" man="1"/>
        <brk id="1861" max="10" man="1"/>
        <brk id="1898" max="10" man="1"/>
        <brk id="1935" max="10" man="1"/>
        <brk id="1970" max="10" man="1"/>
        <brk id="2012" max="10" man="1"/>
        <brk id="2066" max="10" man="1"/>
      </rowBreaks>
      <pageMargins left="0" right="0" top="0.90551181102362199" bottom="0" header="0" footer="0"/>
      <printOptions horizontalCentered="1"/>
      <pageSetup paperSize="8" scale="47" fitToHeight="0" orientation="landscape"/>
      <autoFilter ref="A7:J397"/>
    </customSheetView>
    <customSheetView guid="{6068C3FF-17AA-48A5-A88B-2523CBAC39AE}" scale="60" showPageBreaks="1" outlineSymbols="0" zeroValues="0" fitToPage="1" printArea="1" showAutoFilter="1" view="pageBreakPreview" topLeftCell="A4">
      <pane xSplit="4" ySplit="7" topLeftCell="E76" state="frozen"/>
      <selection activeCell="C86" sqref="C86:D86"/>
      <rowBreaks count="28" manualBreakCount="28">
        <brk id="122" max="9" man="1"/>
        <brk id="1005" max="18" man="1"/>
        <brk id="1055" max="18" man="1"/>
        <brk id="1112" max="18" man="1"/>
        <brk id="1183" max="18" man="1"/>
        <brk id="1238" max="14" man="1"/>
        <brk id="1253" max="10" man="1"/>
        <brk id="1289" max="10" man="1"/>
        <brk id="1329" max="10" man="1"/>
        <brk id="1368" max="10" man="1"/>
        <brk id="1406" max="10" man="1"/>
        <brk id="1442" max="10" man="1"/>
        <brk id="1479" max="10" man="1"/>
        <brk id="1517" max="10" man="1"/>
        <brk id="1552" max="10" man="1"/>
        <brk id="1588" max="10" man="1"/>
        <brk id="1628" max="10" man="1"/>
        <brk id="1667" max="10" man="1"/>
        <brk id="1706" max="10" man="1"/>
        <brk id="1746" max="10" man="1"/>
        <brk id="1784" max="10" man="1"/>
        <brk id="1819" max="10" man="1"/>
        <brk id="1849" max="10" man="1"/>
        <brk id="1886" max="10" man="1"/>
        <brk id="1923" max="10" man="1"/>
        <brk id="1958" max="10" man="1"/>
        <brk id="2000" max="10" man="1"/>
        <brk id="2054" max="10" man="1"/>
      </rowBreaks>
      <pageMargins left="0" right="0" top="0.47" bottom="0" header="0" footer="0"/>
      <printOptions horizontalCentered="1"/>
      <pageSetup paperSize="8" scale="44" fitToHeight="0" orientation="landscape"/>
      <autoFilter ref="A6:K369"/>
    </customSheetView>
    <customSheetView guid="{6E4A7295-8CE0-4D28-ABEF-D38EBAE7C204}" scale="50" showPageBreaks="1" outlineSymbols="0" fitToPage="1" printArea="1" showAutoFilter="1" view="pageBreakPreview">
      <pane xSplit="2" ySplit="6" topLeftCell="C124" activePane="bottomRight" state="frozen"/>
      <selection pane="bottomRight" activeCell="L35" sqref="L35"/>
      <rowBreaks count="32" manualBreakCount="32">
        <brk id="28" max="9" man="1"/>
        <brk id="41" max="9" man="1"/>
        <brk id="75" max="9" man="1"/>
        <brk id="128" max="9" man="1"/>
        <brk id="185" max="9" man="1"/>
        <brk id="1008" max="18" man="1"/>
        <brk id="1058" max="18" man="1"/>
        <brk id="1115" max="18" man="1"/>
        <brk id="1186" max="18" man="1"/>
        <brk id="1241" max="14" man="1"/>
        <brk id="1256" max="10" man="1"/>
        <brk id="1292" max="10" man="1"/>
        <brk id="1332" max="10" man="1"/>
        <brk id="1371" max="10" man="1"/>
        <brk id="1409" max="10" man="1"/>
        <brk id="1445" max="10" man="1"/>
        <brk id="1482" max="10" man="1"/>
        <brk id="1520" max="10" man="1"/>
        <brk id="1555" max="10" man="1"/>
        <brk id="1591" max="10" man="1"/>
        <brk id="1631" max="10" man="1"/>
        <brk id="1670" max="10" man="1"/>
        <brk id="1709" max="10" man="1"/>
        <brk id="1749" max="10" man="1"/>
        <brk id="1787" max="10" man="1"/>
        <brk id="1822" max="10" man="1"/>
        <brk id="1852" max="10" man="1"/>
        <brk id="1889" max="10" man="1"/>
        <brk id="1926" max="10" man="1"/>
        <brk id="1961" max="10" man="1"/>
        <brk id="2003" max="10" man="1"/>
        <brk id="2057" max="10" man="1"/>
      </rowBreaks>
      <pageMargins left="0" right="0" top="0.90551181102362199" bottom="0" header="0" footer="0"/>
      <printOptions horizontalCentered="1"/>
      <pageSetup paperSize="8" scale="51" fitToHeight="0" orientation="landscape" r:id="rId8"/>
      <autoFilter ref="A5:H328"/>
    </customSheetView>
    <customSheetView guid="{4EA492D8-B170-444C-A887-0AC42BCFF83B}" scale="55" showPageBreaks="1" outlineSymbols="0" zeroValues="0" fitToPage="1" printArea="1" topLeftCell="A4">
      <pane xSplit="2" ySplit="3" topLeftCell="C70" activePane="bottomRight" state="frozen"/>
      <selection pane="bottomRight" activeCell="E76" sqref="E76"/>
      <rowBreaks count="30" manualBreakCount="30">
        <brk id="16" max="9" man="1"/>
        <brk id="191" max="9" man="1"/>
        <brk id="224" max="9" man="1"/>
        <brk id="1031" max="18" man="1"/>
        <brk id="1081" max="18" man="1"/>
        <brk id="1138" max="18" man="1"/>
        <brk id="1209" max="18" man="1"/>
        <brk id="1264" max="14" man="1"/>
        <brk id="1279" max="10" man="1"/>
        <brk id="1315" max="10" man="1"/>
        <brk id="1355" max="10" man="1"/>
        <brk id="1394" max="10" man="1"/>
        <brk id="1432" max="10" man="1"/>
        <brk id="1468" max="10" man="1"/>
        <brk id="1505" max="10" man="1"/>
        <brk id="1543" max="10" man="1"/>
        <brk id="1578" max="10" man="1"/>
        <brk id="1614" max="10" man="1"/>
        <brk id="1654" max="10" man="1"/>
        <brk id="1693" max="10" man="1"/>
        <brk id="1732" max="10" man="1"/>
        <brk id="1772" max="10" man="1"/>
        <brk id="1810" max="10" man="1"/>
        <brk id="1845" max="10" man="1"/>
        <brk id="1875" max="10" man="1"/>
        <brk id="1912" max="10" man="1"/>
        <brk id="1949" max="10" man="1"/>
        <brk id="1984" max="10" man="1"/>
        <brk id="2026" max="10" man="1"/>
        <brk id="2080" max="10" man="1"/>
      </rowBreaks>
      <colBreaks count="1" manualBreakCount="1">
        <brk id="11" max="183" man="1"/>
      </colBreaks>
      <pageMargins left="0" right="0" top="0.9055118110236221" bottom="0.19685039370078741" header="0" footer="0"/>
      <printOptions horizontalCentered="1"/>
      <pageSetup paperSize="8" scale="33" fitToHeight="0" orientation="landscape" r:id="rId9"/>
    </customSheetView>
    <customSheetView guid="{A0A3CD9B-2436-40D7-91DB-589A95FBBF00}" scale="50" showPageBreaks="1" outlineSymbols="0" zeroValues="0" fitToPage="1" printArea="1" view="pageBreakPreview" topLeftCell="A5">
      <pane xSplit="7" ySplit="2" topLeftCell="H121" activePane="bottomRight" state="frozen"/>
      <selection pane="bottomRight" activeCell="A128" sqref="A128:XFD130"/>
      <rowBreaks count="32" manualBreakCount="32">
        <brk id="90" max="7" man="1"/>
        <brk id="108" max="7" man="1"/>
        <brk id="130" max="8" man="1"/>
        <brk id="194" max="9" man="1"/>
        <brk id="227" max="9" man="1"/>
        <brk id="1034" max="18" man="1"/>
        <brk id="1084" max="18" man="1"/>
        <brk id="1141" max="18" man="1"/>
        <brk id="1212" max="18" man="1"/>
        <brk id="1267" max="14" man="1"/>
        <brk id="1282" max="10" man="1"/>
        <brk id="1318" max="10" man="1"/>
        <brk id="1358" max="10" man="1"/>
        <brk id="1397" max="10" man="1"/>
        <brk id="1435" max="10" man="1"/>
        <brk id="1471" max="10" man="1"/>
        <brk id="1508" max="10" man="1"/>
        <brk id="1546" max="10" man="1"/>
        <brk id="1581" max="10" man="1"/>
        <brk id="1617" max="10" man="1"/>
        <brk id="1657" max="10" man="1"/>
        <brk id="1696" max="10" man="1"/>
        <brk id="1735" max="10" man="1"/>
        <brk id="1775" max="10" man="1"/>
        <brk id="1813" max="10" man="1"/>
        <brk id="1848" max="10" man="1"/>
        <brk id="1878" max="10" man="1"/>
        <brk id="1915" max="10" man="1"/>
        <brk id="1952" max="10" man="1"/>
        <brk id="1987" max="10" man="1"/>
        <brk id="2029" max="10" man="1"/>
        <brk id="2083" max="10" man="1"/>
      </rowBreaks>
      <pageMargins left="0" right="0" top="0.18" bottom="0.196850393700787" header="0" footer="0"/>
      <printOptions horizontalCentered="1"/>
      <pageSetup paperSize="8" scale="49" fitToHeight="0" orientation="landscape" r:id="rId10"/>
    </customSheetView>
    <customSheetView guid="{CCF533A2-322B-40E2-88B2-065E6D1D35B4}" scale="50" showPageBreaks="1" outlineSymbols="0" zeroValues="0" fitToPage="1" printArea="1" showAutoFilter="1" view="pageBreakPreview" topLeftCell="A4">
      <pane xSplit="2" ySplit="3" topLeftCell="C73" activePane="bottomRight" state="frozen"/>
      <selection pane="bottomRight" activeCell="E76" sqref="E76"/>
      <rowBreaks count="31" manualBreakCount="31">
        <brk id="107" max="16383" man="1"/>
        <brk id="141" max="8" man="1"/>
        <brk id="205" max="9" man="1"/>
        <brk id="238" max="9" man="1"/>
        <brk id="1045" max="18" man="1"/>
        <brk id="1095" max="18" man="1"/>
        <brk id="1152" max="18" man="1"/>
        <brk id="1223" max="18" man="1"/>
        <brk id="1278" max="14" man="1"/>
        <brk id="1293" max="10" man="1"/>
        <brk id="1329" max="10" man="1"/>
        <brk id="1369" max="10" man="1"/>
        <brk id="1408" max="10" man="1"/>
        <brk id="1446" max="10" man="1"/>
        <brk id="1482" max="10" man="1"/>
        <brk id="1519" max="10" man="1"/>
        <brk id="1557" max="10" man="1"/>
        <brk id="1592" max="10" man="1"/>
        <brk id="1628" max="10" man="1"/>
        <brk id="1668" max="10" man="1"/>
        <brk id="1707" max="10" man="1"/>
        <brk id="1746" max="10" man="1"/>
        <brk id="1786" max="10" man="1"/>
        <brk id="1824" max="10" man="1"/>
        <brk id="1859" max="10" man="1"/>
        <brk id="1889" max="10" man="1"/>
        <brk id="1926" max="10" man="1"/>
        <brk id="1963" max="10" man="1"/>
        <brk id="1998" max="10" man="1"/>
        <brk id="2040" max="10" man="1"/>
        <brk id="2094" max="10" man="1"/>
      </rowBreaks>
      <pageMargins left="0" right="0" top="0.18" bottom="0.196850393700787" header="0" footer="0"/>
      <printOptions horizontalCentered="1"/>
      <pageSetup paperSize="8" scale="49" fitToHeight="0" orientation="landscape" r:id="rId11"/>
      <autoFilter ref="A6:H130"/>
    </customSheetView>
    <customSheetView guid="{67ADFAE6-A9AF-44D7-8539-93CD0F6B7849}" scale="60" showPageBreaks="1" outlineSymbols="0" zeroValues="0" fitToPage="1" printArea="1" showAutoFilter="1" view="pageBreakPreview" topLeftCell="A4">
      <pane xSplit="2" ySplit="3" topLeftCell="C67" activePane="bottomRight" state="frozen"/>
      <selection pane="bottomRight" activeCell="H67" sqref="H67:H72"/>
      <rowBreaks count="31" manualBreakCount="31">
        <brk id="107" max="7" man="1"/>
        <brk id="141" max="8" man="1"/>
        <brk id="205" max="9" man="1"/>
        <brk id="238" max="9" man="1"/>
        <brk id="1045" max="18" man="1"/>
        <brk id="1095" max="18" man="1"/>
        <brk id="1152" max="18" man="1"/>
        <brk id="1223" max="18" man="1"/>
        <brk id="1278" max="14" man="1"/>
        <brk id="1293" max="10" man="1"/>
        <brk id="1329" max="10" man="1"/>
        <brk id="1369" max="10" man="1"/>
        <brk id="1408" max="10" man="1"/>
        <brk id="1446" max="10" man="1"/>
        <brk id="1482" max="10" man="1"/>
        <brk id="1519" max="10" man="1"/>
        <brk id="1557" max="10" man="1"/>
        <brk id="1592" max="10" man="1"/>
        <brk id="1628" max="10" man="1"/>
        <brk id="1668" max="10" man="1"/>
        <brk id="1707" max="10" man="1"/>
        <brk id="1746" max="10" man="1"/>
        <brk id="1786" max="10" man="1"/>
        <brk id="1824" max="10" man="1"/>
        <brk id="1859" max="10" man="1"/>
        <brk id="1889" max="10" man="1"/>
        <brk id="1926" max="10" man="1"/>
        <brk id="1963" max="10" man="1"/>
        <brk id="1998" max="10" man="1"/>
        <brk id="2040" max="10" man="1"/>
        <brk id="2094" max="10" man="1"/>
      </rowBreaks>
      <pageMargins left="0" right="0" top="0.18" bottom="0.196850393700787" header="0" footer="0"/>
      <printOptions horizontalCentered="1"/>
      <pageSetup paperSize="8" scale="49" fitToHeight="0" orientation="landscape" r:id="rId12"/>
      <autoFilter ref="A6:H130"/>
    </customSheetView>
  </customSheetViews>
  <mergeCells count="40">
    <mergeCell ref="H121:H126"/>
    <mergeCell ref="A130:B130"/>
    <mergeCell ref="H67:H72"/>
    <mergeCell ref="E19:E23"/>
    <mergeCell ref="G19:G23"/>
    <mergeCell ref="H36:H41"/>
    <mergeCell ref="H42:H47"/>
    <mergeCell ref="H48:H53"/>
    <mergeCell ref="H54:H59"/>
    <mergeCell ref="A129:B129"/>
    <mergeCell ref="H91:H96"/>
    <mergeCell ref="A128:H128"/>
    <mergeCell ref="H109:H120"/>
    <mergeCell ref="F109:F115"/>
    <mergeCell ref="G109:G115"/>
    <mergeCell ref="H60:H66"/>
    <mergeCell ref="H73:H78"/>
    <mergeCell ref="B60:B61"/>
    <mergeCell ref="A2:H2"/>
    <mergeCell ref="D29:D30"/>
    <mergeCell ref="C29:C30"/>
    <mergeCell ref="H7:H12"/>
    <mergeCell ref="H19:H28"/>
    <mergeCell ref="H29:H35"/>
    <mergeCell ref="H13:H18"/>
    <mergeCell ref="A7:A12"/>
    <mergeCell ref="A19:A21"/>
    <mergeCell ref="A29:A30"/>
    <mergeCell ref="B29:B30"/>
    <mergeCell ref="B19:B23"/>
    <mergeCell ref="D19:D23"/>
    <mergeCell ref="C19:C23"/>
    <mergeCell ref="B109:B115"/>
    <mergeCell ref="C109:C115"/>
    <mergeCell ref="D109:D115"/>
    <mergeCell ref="E109:E115"/>
    <mergeCell ref="H79:H84"/>
    <mergeCell ref="H103:H108"/>
    <mergeCell ref="H97:H102"/>
    <mergeCell ref="H85:H90"/>
  </mergeCells>
  <printOptions horizontalCentered="1"/>
  <pageMargins left="0" right="0" top="0.18" bottom="0.196850393700787" header="0" footer="0"/>
  <pageSetup paperSize="8" scale="49" fitToHeight="0" orientation="landscape" r:id="rId13"/>
  <rowBreaks count="31" manualBreakCount="31">
    <brk id="107" max="7" man="1"/>
    <brk id="141" max="8" man="1"/>
    <brk id="205" max="9" man="1"/>
    <brk id="238" max="9" man="1"/>
    <brk id="1045" max="18" man="1"/>
    <brk id="1095" max="18" man="1"/>
    <brk id="1152" max="18" man="1"/>
    <brk id="1223" max="18" man="1"/>
    <brk id="1278" max="14" man="1"/>
    <brk id="1293" max="10" man="1"/>
    <brk id="1329" max="10" man="1"/>
    <brk id="1369" max="10" man="1"/>
    <brk id="1408" max="10" man="1"/>
    <brk id="1446" max="10" man="1"/>
    <brk id="1482" max="10" man="1"/>
    <brk id="1519" max="10" man="1"/>
    <brk id="1557" max="10" man="1"/>
    <brk id="1592" max="10" man="1"/>
    <brk id="1628" max="10" man="1"/>
    <brk id="1668" max="10" man="1"/>
    <brk id="1707" max="10" man="1"/>
    <brk id="1746" max="10" man="1"/>
    <brk id="1786" max="10" man="1"/>
    <brk id="1824" max="10" man="1"/>
    <brk id="1859" max="10" man="1"/>
    <brk id="1889" max="10" man="1"/>
    <brk id="1926" max="10" man="1"/>
    <brk id="1963" max="10" man="1"/>
    <brk id="1998" max="10" man="1"/>
    <brk id="2040" max="10" man="1"/>
    <brk id="2094"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2026</vt:lpstr>
      <vt:lpstr>'на 2026'!Заголовки_для_печати</vt:lpstr>
      <vt:lpstr>'на 2026'!Область_печати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Задума Инна Павловна</dc:creator>
  <cp:lastModifiedBy>Вершинина Мария Игоревна</cp:lastModifiedBy>
  <cp:lastPrinted>2026-10-12T11:35:00Z</cp:lastPrinted>
  <dcterms:created xsi:type="dcterms:W3CDTF">2011-12-13T05:34:00Z</dcterms:created>
  <dcterms:modified xsi:type="dcterms:W3CDTF">2026-10-13T04:40:35Z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B55B0FCF6D2E43BDA4506140D31BF277</vt:lpwstr>
  </property>
  <property fmtid="{D5CDD505-2E9C-101B-9397-08002B2CF9AE}" pid="3" name="KSOProductBuildVer">
    <vt:lpwstr>1049-11.2.0.11417</vt:lpwstr>
  </property>
</Properties>
</file>